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xr:revisionPtr revIDLastSave="0" documentId="8_{7EA2AA34-3B88-406D-84F2-68C8ED85267A}" xr6:coauthVersionLast="47" xr6:coauthVersionMax="47" xr10:uidLastSave="{00000000-0000-0000-0000-000000000000}"/>
  <bookViews>
    <workbookView xWindow="30" yWindow="45" windowWidth="19020" windowHeight="10065" tabRatio="913" firstSheet="1" activeTab="1" xr2:uid="{00000000-000D-0000-FFFF-FFFF00000000}"/>
  </bookViews>
  <sheets>
    <sheet name="Cover" sheetId="7" r:id="rId1"/>
    <sheet name="Index" sheetId="9" r:id="rId2"/>
    <sheet name="Income Statement" sheetId="1" r:id="rId3"/>
    <sheet name="Summary Balance Sheet" sheetId="2" r:id="rId4"/>
    <sheet name="Capital, Liquidity and Funding" sheetId="3" r:id="rId5"/>
    <sheet name="Disclaimer" sheetId="8" r:id="rId6"/>
  </sheets>
  <externalReferences>
    <externalReference r:id="rId7"/>
    <externalReference r:id="rId8"/>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4" hidden="1">[1]Sheet1!#REF!</definedName>
    <definedName name="_4_0Swvu.End2EndReaso" localSheetId="0" hidden="1">[1]Sheet1!#REF!</definedName>
    <definedName name="_4_0Swvu.End2EndReaso" localSheetId="5" hidden="1">[1]Sheet1!#REF!</definedName>
    <definedName name="_4_0Swvu.End2EndReaso" localSheetId="2" hidden="1">[1]Sheet1!#REF!</definedName>
    <definedName name="_4_0Swvu.End2EndReaso" localSheetId="1" hidden="1">[1]Sheet1!#REF!</definedName>
    <definedName name="_4_0Swvu.End2EndReaso" localSheetId="3"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4">'Capital, Liquidity and Funding'!$A$2:$J$24</definedName>
    <definedName name="_xlnm.Print_Area" localSheetId="0">Cover!$A$2:$H$26</definedName>
    <definedName name="_xlnm.Print_Area" localSheetId="5">Disclaimer!$A$2:$I$23</definedName>
    <definedName name="_xlnm.Print_Area" localSheetId="2">'Income Statement'!$A$2:$I$24</definedName>
    <definedName name="_xlnm.Print_Area" localSheetId="1">Index!$A$2:$H$25</definedName>
    <definedName name="_xlnm.Print_Area" localSheetId="3">'Summary Balance Sheet'!$A$2:$J$20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2" l="1"/>
  <c r="C17" i="2" s="1"/>
  <c r="C9" i="2"/>
  <c r="C9" i="1"/>
  <c r="H9" i="1" l="1"/>
  <c r="G9" i="1"/>
  <c r="G18" i="1" l="1"/>
  <c r="H18" i="1"/>
  <c r="E17" i="2" l="1"/>
  <c r="D17" i="2"/>
  <c r="D9" i="2"/>
  <c r="D15" i="1"/>
  <c r="D9" i="1"/>
  <c r="E15" i="1"/>
  <c r="E9" i="1"/>
  <c r="F14" i="2" l="1"/>
  <c r="F17" i="2" s="1"/>
  <c r="F9" i="2"/>
  <c r="H15" i="1" l="1"/>
  <c r="G15" i="1"/>
  <c r="F15" i="1"/>
  <c r="F9" i="1"/>
  <c r="G20" i="3" l="1"/>
  <c r="G19" i="3"/>
  <c r="B3" i="9" l="1"/>
  <c r="B3" i="1" l="1"/>
  <c r="B3" i="8" l="1"/>
  <c r="B3" i="3" l="1"/>
  <c r="B3" i="2"/>
</calcChain>
</file>

<file path=xl/sharedStrings.xml><?xml version="1.0" encoding="utf-8"?>
<sst xmlns="http://schemas.openxmlformats.org/spreadsheetml/2006/main" count="83" uniqueCount="60">
  <si>
    <t>Santander UK Group Holdings plc</t>
  </si>
  <si>
    <t>Results for the nine months ended 30 September 2019</t>
  </si>
  <si>
    <t>Data series</t>
  </si>
  <si>
    <t>Contents</t>
  </si>
  <si>
    <t>Income statement</t>
  </si>
  <si>
    <t>Summary balance sheet</t>
  </si>
  <si>
    <t>Capital, liquidity and funding</t>
  </si>
  <si>
    <t>Notes</t>
  </si>
  <si>
    <t xml:space="preserve">This file should be read in conjuction with the Santander UK Group Holdings plc Quarterly Management Statement for the nine months ended 30 September 2019 and its accompanying appendices. </t>
  </si>
  <si>
    <t xml:space="preserve">The Quarterly Management Statetement provides a summary of the unaudited business and financial trends for the nine months ended 30 September 2019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</si>
  <si>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</si>
  <si>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</si>
  <si>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</si>
  <si>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Q319</t>
  </si>
  <si>
    <t>Q219</t>
  </si>
  <si>
    <t>Q119</t>
  </si>
  <si>
    <t>Q418</t>
  </si>
  <si>
    <t>Q318</t>
  </si>
  <si>
    <t>Q218</t>
  </si>
  <si>
    <t>Q118</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</si>
  <si>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</si>
  <si>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</si>
  <si>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</si>
  <si>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</si>
  <si>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</si>
  <si>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</si>
  <si>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</si>
  <si>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r>
      <t>Profit before tax</t>
    </r>
    <r>
      <rPr>
        <b/>
        <vertAlign val="superscript"/>
        <sz val="10"/>
        <rFont val="Santander Text"/>
        <family val="2"/>
      </rPr>
      <t xml:space="preserve"> </t>
    </r>
  </si>
  <si>
    <t>Tax on profit / (loss)</t>
  </si>
  <si>
    <t>Profit after tax</t>
  </si>
  <si>
    <t xml:space="preserve">Banking NIM </t>
  </si>
  <si>
    <t>Cost-to-income ratio</t>
  </si>
  <si>
    <t>1. Comprised of 'Net fee and commission income' and 'Net trading and other income'</t>
  </si>
  <si>
    <t xml:space="preserve">Summary of segmental balance sheet assets and liabilities </t>
  </si>
  <si>
    <t>30.09.19</t>
  </si>
  <si>
    <t>£bn</t>
  </si>
  <si>
    <t>Customer loans</t>
  </si>
  <si>
    <t>Other assets</t>
  </si>
  <si>
    <t>Total assets</t>
  </si>
  <si>
    <t>Customer deposits</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</si>
  <si>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</si>
  <si>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</si>
  <si>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</si>
  <si>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</si>
  <si>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</si>
  <si>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</si>
  <si>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</si>
  <si>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</si>
  <si>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</si>
  <si>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</si>
  <si>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</si>
  <si>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</si>
  <si>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</si>
  <si>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</si>
  <si>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</si>
  <si>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</si>
  <si>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</si>
  <si>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</si>
  <si>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</si>
  <si>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243 of the Santander UK plc Annual Report 2018.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</si>
</sst>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6">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s>
  <fonts count="189">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vertAlign val="superscript"/>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44">
    <xf numFmtId="0" fontId="0" fillId="0" borderId="0" xfId="0"/>
    <xf numFmtId="164" fontId="23" fillId="0" borderId="0" xfId="3" applyNumberFormat="1" applyFont="1" applyBorder="1" applyAlignment="1">
      <alignment vertical="center"/>
    </xf>
    <xf numFmtId="0" fontId="0" fillId="0" borderId="0" xfId="0" applyFill="1"/>
    <xf numFmtId="164" fontId="22" fillId="0" borderId="0" xfId="3" applyNumberFormat="1" applyFont="1" applyAlignment="1">
      <alignment horizontal="justify" vertical="center"/>
    </xf>
    <xf numFmtId="164" fontId="23" fillId="0" borderId="0" xfId="3" applyNumberFormat="1" applyFont="1" applyFill="1" applyBorder="1" applyAlignment="1">
      <alignment vertical="center"/>
    </xf>
    <xf numFmtId="1" fontId="0" fillId="0" borderId="0" xfId="0" applyNumberFormat="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9" fontId="1" fillId="0" borderId="0" xfId="3" applyNumberFormat="1" applyFont="1" applyAlignment="1">
      <alignment vertical="center"/>
    </xf>
    <xf numFmtId="169" fontId="164" fillId="0" borderId="0" xfId="3" applyNumberFormat="1" applyFont="1" applyFill="1" applyAlignment="1">
      <alignment horizontal="righ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42" xfId="3" applyNumberFormat="1" applyFont="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0" fontId="172" fillId="33" borderId="23" xfId="5" applyFont="1" applyFill="1" applyBorder="1" applyAlignment="1">
      <alignment vertical="center" wrapText="1"/>
    </xf>
    <xf numFmtId="165" fontId="161" fillId="0" borderId="23" xfId="3" applyNumberFormat="1" applyFont="1" applyFill="1" applyBorder="1" applyAlignment="1">
      <alignment horizontal="right" vertical="center" wrapText="1"/>
    </xf>
    <xf numFmtId="165" fontId="161" fillId="0" borderId="23" xfId="3" applyNumberFormat="1" applyFont="1" applyBorder="1" applyAlignment="1">
      <alignment horizontal="right" vertical="center" wrapText="1"/>
    </xf>
    <xf numFmtId="164" fontId="174" fillId="0" borderId="0" xfId="3" applyNumberFormat="1" applyFont="1" applyAlignment="1">
      <alignment horizontal="justify" vertical="center"/>
    </xf>
    <xf numFmtId="164" fontId="174" fillId="0" borderId="0" xfId="3" applyNumberFormat="1" applyFont="1" applyFill="1" applyAlignment="1">
      <alignment horizontal="justify" vertical="center"/>
    </xf>
    <xf numFmtId="164" fontId="162" fillId="0" borderId="0" xfId="3" applyNumberFormat="1" applyFont="1" applyBorder="1" applyAlignment="1">
      <alignment vertical="center"/>
    </xf>
    <xf numFmtId="10" fontId="162" fillId="0" borderId="0" xfId="1" applyNumberFormat="1" applyFont="1" applyBorder="1" applyAlignment="1">
      <alignment horizontal="right"/>
    </xf>
    <xf numFmtId="9" fontId="162" fillId="0" borderId="0" xfId="1" applyNumberFormat="1" applyFont="1" applyBorder="1" applyAlignment="1">
      <alignment horizontal="right"/>
    </xf>
    <xf numFmtId="9" fontId="162" fillId="34" borderId="0" xfId="1" applyNumberFormat="1" applyFont="1" applyFill="1" applyBorder="1" applyAlignment="1">
      <alignment horizontal="right"/>
    </xf>
    <xf numFmtId="164" fontId="170" fillId="0" borderId="0" xfId="3" applyNumberFormat="1" applyFont="1" applyFill="1"/>
    <xf numFmtId="0" fontId="175"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164" fontId="177" fillId="0" borderId="0" xfId="3" applyNumberFormat="1" applyFont="1" applyBorder="1" applyAlignment="1">
      <alignment vertical="center"/>
    </xf>
    <xf numFmtId="164" fontId="178" fillId="0" borderId="0" xfId="3" applyNumberFormat="1" applyFont="1" applyBorder="1" applyAlignment="1">
      <alignment horizontal="left" vertical="center" indent="2"/>
    </xf>
    <xf numFmtId="0" fontId="179"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164" fontId="178" fillId="0" borderId="0" xfId="3" applyNumberFormat="1" applyFont="1" applyBorder="1" applyAlignment="1">
      <alignment horizontal="left" vertical="center" wrapText="1" indent="2"/>
    </xf>
    <xf numFmtId="0" fontId="172" fillId="33" borderId="0" xfId="5" applyFont="1" applyFill="1" applyBorder="1" applyAlignment="1">
      <alignment vertical="center" wrapText="1"/>
    </xf>
    <xf numFmtId="164" fontId="180"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2"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3" fillId="33" borderId="0" xfId="5" applyFont="1" applyFill="1" applyBorder="1" applyAlignment="1">
      <alignment horizontal="left" vertical="top" wrapText="1" indent="2"/>
    </xf>
    <xf numFmtId="0" fontId="184"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5" fillId="33" borderId="0" xfId="2" applyFont="1" applyFill="1" applyBorder="1" applyAlignment="1">
      <alignment horizontal="left"/>
    </xf>
    <xf numFmtId="0" fontId="185"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6" fillId="0" borderId="0" xfId="52746" applyFont="1" applyBorder="1" applyAlignment="1"/>
    <xf numFmtId="9" fontId="1" fillId="0" borderId="0" xfId="50305" applyFont="1"/>
    <xf numFmtId="15" fontId="185" fillId="0" borderId="0" xfId="52747" applyFont="1" applyFill="1" applyBorder="1" applyAlignment="1" applyProtection="1">
      <alignment horizontal="left" vertical="center"/>
      <protection locked="0"/>
    </xf>
    <xf numFmtId="263" fontId="185" fillId="0" borderId="0" xfId="7" applyNumberFormat="1" applyFont="1" applyFill="1" applyBorder="1" applyAlignment="1">
      <alignment horizontal="right" vertical="center"/>
    </xf>
    <xf numFmtId="166" fontId="185"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7" fillId="0" borderId="0" xfId="52746" quotePrefix="1" applyNumberFormat="1" applyFont="1" applyBorder="1" applyAlignment="1"/>
    <xf numFmtId="264" fontId="188" fillId="0" borderId="0" xfId="52746" applyNumberFormat="1" applyFont="1" applyBorder="1" applyAlignment="1"/>
    <xf numFmtId="264" fontId="187"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4" fillId="33" borderId="0" xfId="5" applyFont="1" applyFill="1" applyAlignment="1">
      <alignment vertical="center" wrapText="1"/>
    </xf>
    <xf numFmtId="0" fontId="164" fillId="0" borderId="0" xfId="5" applyFont="1" applyFill="1" applyAlignment="1">
      <alignment vertical="center" wrapText="1"/>
    </xf>
    <xf numFmtId="218" fontId="164" fillId="33" borderId="0" xfId="5" applyNumberFormat="1"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169" fontId="1" fillId="0" borderId="0" xfId="3" quotePrefix="1" applyNumberFormat="1" applyFont="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5"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165" fontId="161" fillId="0" borderId="12" xfId="3" applyNumberFormat="1" applyFont="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5" fontId="1" fillId="0" borderId="12" xfId="3" applyNumberFormat="1" applyFont="1" applyBorder="1" applyAlignment="1">
      <alignment horizontal="right" vertical="center" wrapText="1"/>
    </xf>
    <xf numFmtId="169" fontId="1" fillId="0" borderId="23" xfId="3" applyNumberFormat="1" applyFont="1" applyFill="1" applyBorder="1" applyAlignment="1">
      <alignment horizontal="right" vertical="center" wrapText="1"/>
    </xf>
    <xf numFmtId="169" fontId="1" fillId="0" borderId="23" xfId="3" applyNumberFormat="1" applyFont="1" applyBorder="1" applyAlignment="1">
      <alignment horizontal="right" vertical="center" wrapText="1"/>
    </xf>
    <xf numFmtId="164" fontId="1" fillId="34" borderId="0" xfId="3" applyNumberFormat="1" applyFont="1" applyFill="1" applyBorder="1" applyAlignment="1">
      <alignment vertical="center"/>
    </xf>
    <xf numFmtId="168" fontId="1" fillId="34" borderId="0" xfId="3" applyNumberFormat="1" applyFont="1" applyFill="1" applyBorder="1" applyAlignment="1">
      <alignment horizontal="right" vertical="center" wrapText="1"/>
    </xf>
    <xf numFmtId="0" fontId="176" fillId="33" borderId="0" xfId="2" applyFont="1" applyFill="1" applyAlignment="1">
      <alignment horizontal="left"/>
    </xf>
    <xf numFmtId="0" fontId="164" fillId="0" borderId="0" xfId="4" applyFont="1" applyAlignment="1">
      <alignment horizontal="left"/>
    </xf>
    <xf numFmtId="0" fontId="185" fillId="0" borderId="0" xfId="7" applyNumberFormat="1" applyFont="1" applyFill="1" applyBorder="1" applyAlignment="1">
      <alignment horizontal="left" vertical="top" wrapText="1" indent="2"/>
    </xf>
    <xf numFmtId="0" fontId="186" fillId="0" borderId="0" xfId="52746" applyFont="1" applyBorder="1" applyAlignment="1">
      <alignment horizontal="center"/>
    </xf>
    <xf numFmtId="0" fontId="164" fillId="0" borderId="0" xfId="52746" quotePrefix="1" applyFont="1" applyBorder="1" applyAlignment="1">
      <alignment horizontal="left" wrapText="1"/>
    </xf>
    <xf numFmtId="0" fontId="176"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81"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Fill="1" applyAlignment="1">
      <alignment horizontal="left" vertical="center"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4_Disclosure\2018\2018_Q3\09_Data\Finance\QMS%20LIVE%202018%20MASTER%20Q318%20v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check"/>
      <sheetName val="QMS&gt;&gt;"/>
      <sheetName val="Highlights"/>
      <sheetName val="Shareholders"/>
      <sheetName val="Income Stmt"/>
      <sheetName val="Balance Sheet"/>
      <sheetName val="Credit_Quality"/>
      <sheetName val="Mortgage IRP"/>
      <sheetName val="Retail"/>
      <sheetName val="Commercial"/>
      <sheetName val="CIB"/>
      <sheetName val="CorpCentre"/>
      <sheetName val="Quarterly"/>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Retrieve"/>
      <sheetName val="CRTMI"/>
      <sheetName val="Adjs"/>
      <sheetName val="Retail Banking Margin"/>
      <sheetName val="Stat PL"/>
      <sheetName val="Cust_BS"/>
      <sheetName val="PFS IncStmt GrpHldgs"/>
      <sheetName val="PFS IncStmt SanUK plc"/>
      <sheetName val="PFS BS GrpHldgs"/>
      <sheetName val="PFS BS SanUKplc"/>
    </sheetNames>
    <sheetDataSet>
      <sheetData sheetId="0"/>
      <sheetData sheetId="1"/>
      <sheetData sheetId="2"/>
      <sheetData sheetId="3"/>
      <sheetData sheetId="4"/>
      <sheetData sheetId="5">
        <row r="42">
          <cell r="B42">
            <v>73.2</v>
          </cell>
        </row>
        <row r="43">
          <cell r="B43">
            <v>17.5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zoomScale="85" zoomScaleNormal="115" zoomScaleSheetLayoutView="85" zoomScalePageLayoutView="85" workbookViewId="0">
      <selection activeCell="A7" sqref="A7"/>
    </sheetView>
  </sheetViews>
  <sheetFormatPr defaultRowHeight="16.5" customHeight="1"/>
  <cols>
    <col min="1" max="1" width="9.140625" style="71"/>
    <col min="2" max="2" width="77.140625" style="71" customWidth="1"/>
    <col min="3" max="7" width="10.7109375" style="71" customWidth="1"/>
    <col min="8" max="8" width="9.140625" style="71" customWidth="1"/>
    <col min="9" max="9" width="9.28515625" style="71" customWidth="1"/>
    <col min="10" max="16384" width="9.140625" style="71"/>
  </cols>
  <sheetData>
    <row r="1" spans="2:10" ht="15" customHeight="1"/>
    <row r="2" spans="2:10" ht="30" customHeight="1">
      <c r="B2" s="72" t="s">
        <v>0</v>
      </c>
      <c r="C2" s="52"/>
      <c r="D2" s="52"/>
      <c r="E2" s="52"/>
      <c r="F2" s="52"/>
      <c r="G2" s="73"/>
      <c r="H2" s="73"/>
      <c r="I2" s="74"/>
    </row>
    <row r="3" spans="2:10" ht="30" customHeight="1">
      <c r="B3" s="131" t="s">
        <v>1</v>
      </c>
      <c r="C3" s="131"/>
      <c r="D3" s="131"/>
      <c r="E3" s="131"/>
      <c r="F3" s="131"/>
      <c r="G3" s="131"/>
      <c r="H3" s="73"/>
      <c r="I3" s="73"/>
    </row>
    <row r="4" spans="2:10" ht="15" customHeight="1">
      <c r="B4" s="75"/>
      <c r="C4" s="75"/>
      <c r="D4" s="75"/>
      <c r="E4" s="75"/>
      <c r="F4" s="75"/>
      <c r="G4" s="76"/>
      <c r="H4" s="77"/>
      <c r="I4" s="77"/>
    </row>
    <row r="5" spans="2:10" ht="15" customHeight="1">
      <c r="B5" s="78"/>
      <c r="C5" s="79"/>
      <c r="D5" s="79"/>
      <c r="E5" s="79"/>
      <c r="F5" s="79"/>
      <c r="G5" s="79"/>
      <c r="H5" s="79"/>
      <c r="I5" s="79"/>
    </row>
    <row r="6" spans="2:10" ht="15" customHeight="1">
      <c r="B6" s="78"/>
      <c r="C6" s="79"/>
      <c r="D6" s="79"/>
      <c r="E6" s="79"/>
      <c r="F6" s="79"/>
      <c r="G6" s="79"/>
      <c r="H6" s="79"/>
      <c r="I6" s="79"/>
    </row>
    <row r="7" spans="2:10" ht="15" customHeight="1">
      <c r="B7" s="78"/>
      <c r="C7" s="79"/>
      <c r="D7" s="79"/>
      <c r="E7" s="79"/>
      <c r="F7" s="79"/>
      <c r="G7" s="79"/>
      <c r="H7" s="79"/>
      <c r="I7" s="79"/>
    </row>
    <row r="8" spans="2:10" ht="15" customHeight="1">
      <c r="B8" s="78"/>
      <c r="C8" s="79"/>
      <c r="D8" s="79"/>
      <c r="E8" s="79"/>
      <c r="F8" s="79"/>
      <c r="G8" s="79"/>
      <c r="H8" s="79"/>
      <c r="I8" s="79"/>
    </row>
    <row r="9" spans="2:10" ht="15" customHeight="1">
      <c r="B9" s="78"/>
      <c r="C9" s="79"/>
      <c r="D9" s="79"/>
      <c r="E9" s="79"/>
      <c r="F9" s="79"/>
      <c r="G9" s="79"/>
      <c r="H9" s="79"/>
      <c r="I9" s="79"/>
    </row>
    <row r="10" spans="2:10" ht="15" customHeight="1">
      <c r="B10" s="78"/>
      <c r="C10" s="79"/>
      <c r="D10" s="79"/>
      <c r="E10" s="79"/>
      <c r="F10" s="79"/>
      <c r="G10" s="79"/>
      <c r="H10" s="79"/>
      <c r="I10" s="79"/>
    </row>
    <row r="11" spans="2:10" ht="15" customHeight="1">
      <c r="B11" s="75"/>
      <c r="C11" s="80"/>
      <c r="D11" s="80"/>
      <c r="E11" s="80"/>
      <c r="F11" s="80"/>
      <c r="G11" s="80"/>
      <c r="H11" s="80"/>
      <c r="I11" s="80"/>
    </row>
    <row r="12" spans="2:10" ht="42.75">
      <c r="B12" s="129" t="s">
        <v>2</v>
      </c>
      <c r="C12" s="129"/>
      <c r="D12" s="129"/>
      <c r="E12" s="129"/>
      <c r="F12" s="129"/>
      <c r="G12" s="129"/>
      <c r="H12" s="81"/>
      <c r="I12" s="81"/>
      <c r="J12" s="82"/>
    </row>
    <row r="13" spans="2:10" ht="15" customHeight="1">
      <c r="B13" s="83"/>
      <c r="C13" s="84"/>
      <c r="D13" s="84"/>
      <c r="E13" s="84"/>
      <c r="F13" s="84"/>
      <c r="G13" s="84"/>
      <c r="H13" s="128"/>
      <c r="I13" s="85"/>
      <c r="J13" s="82"/>
    </row>
    <row r="14" spans="2:10" ht="15" customHeight="1">
      <c r="B14" s="86"/>
      <c r="C14" s="87"/>
      <c r="D14" s="87"/>
      <c r="E14" s="87"/>
      <c r="F14" s="87"/>
      <c r="G14" s="87"/>
      <c r="H14" s="128"/>
      <c r="I14" s="88"/>
      <c r="J14" s="82"/>
    </row>
    <row r="15" spans="2:10" ht="15" customHeight="1">
      <c r="B15" s="83"/>
      <c r="C15" s="84"/>
      <c r="D15" s="84"/>
      <c r="E15" s="84"/>
      <c r="F15" s="84"/>
      <c r="G15" s="84"/>
      <c r="H15" s="128"/>
      <c r="I15" s="85"/>
      <c r="J15" s="82"/>
    </row>
    <row r="16" spans="2:10" ht="15" customHeight="1">
      <c r="B16" s="83"/>
      <c r="C16" s="84"/>
      <c r="D16" s="84"/>
      <c r="E16" s="84"/>
      <c r="F16" s="84"/>
      <c r="G16" s="84"/>
      <c r="H16" s="128"/>
      <c r="I16" s="85"/>
      <c r="J16" s="82"/>
    </row>
    <row r="17" spans="2:10" ht="15" customHeight="1">
      <c r="B17" s="83"/>
      <c r="C17" s="84"/>
      <c r="D17" s="84"/>
      <c r="E17" s="84"/>
      <c r="F17" s="84"/>
      <c r="G17" s="84"/>
      <c r="H17" s="128"/>
      <c r="I17" s="85"/>
      <c r="J17" s="82"/>
    </row>
    <row r="18" spans="2:10" ht="15" customHeight="1">
      <c r="B18" s="83"/>
      <c r="C18" s="84"/>
      <c r="D18" s="84"/>
      <c r="E18" s="84"/>
      <c r="F18" s="84"/>
      <c r="G18" s="84"/>
      <c r="H18" s="128"/>
      <c r="I18" s="85"/>
      <c r="J18" s="82"/>
    </row>
    <row r="19" spans="2:10" ht="15" customHeight="1">
      <c r="B19" s="83"/>
      <c r="C19" s="84"/>
      <c r="D19" s="84"/>
      <c r="E19" s="84"/>
      <c r="F19" s="84"/>
      <c r="G19" s="84"/>
      <c r="H19" s="128"/>
      <c r="I19" s="85"/>
      <c r="J19" s="82"/>
    </row>
    <row r="20" spans="2:10" ht="15" customHeight="1">
      <c r="B20" s="89"/>
      <c r="C20" s="87"/>
      <c r="D20" s="87"/>
      <c r="E20" s="87"/>
      <c r="F20" s="87"/>
      <c r="G20" s="87"/>
      <c r="H20" s="128"/>
      <c r="I20" s="88"/>
      <c r="J20" s="82"/>
    </row>
    <row r="21" spans="2:10" ht="15" customHeight="1">
      <c r="B21" s="86"/>
      <c r="C21" s="87"/>
      <c r="D21" s="87"/>
      <c r="E21" s="87"/>
      <c r="F21" s="87"/>
      <c r="G21" s="87"/>
      <c r="H21" s="128"/>
      <c r="I21" s="88"/>
      <c r="J21" s="82"/>
    </row>
    <row r="22" spans="2:10" ht="15" customHeight="1">
      <c r="B22" s="83"/>
      <c r="C22" s="84"/>
      <c r="D22" s="84"/>
      <c r="E22" s="84"/>
      <c r="F22" s="84"/>
      <c r="G22" s="84"/>
      <c r="H22" s="128"/>
      <c r="I22" s="85"/>
      <c r="J22" s="82"/>
    </row>
    <row r="23" spans="2:10" ht="15" customHeight="1">
      <c r="B23" s="90"/>
      <c r="C23" s="91"/>
      <c r="D23" s="91"/>
      <c r="E23" s="91"/>
      <c r="F23" s="91"/>
      <c r="G23" s="91"/>
      <c r="H23" s="92"/>
      <c r="I23" s="92"/>
      <c r="J23" s="82"/>
    </row>
    <row r="24" spans="2:10" ht="15" customHeight="1">
      <c r="B24" s="83"/>
      <c r="C24" s="84"/>
      <c r="D24" s="84"/>
      <c r="E24" s="84"/>
      <c r="F24" s="84"/>
      <c r="G24" s="84"/>
      <c r="H24" s="84"/>
      <c r="I24" s="85"/>
      <c r="J24" s="82"/>
    </row>
    <row r="25" spans="2:10" ht="15" customHeight="1">
      <c r="B25" s="130"/>
      <c r="C25" s="130"/>
      <c r="D25" s="130"/>
      <c r="E25" s="130"/>
      <c r="F25" s="130"/>
      <c r="G25" s="130"/>
      <c r="H25" s="93"/>
      <c r="I25" s="93"/>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8"/>
  <sheetViews>
    <sheetView showGridLines="0" showZeros="0" tabSelected="1" view="pageBreakPreview" zoomScale="85" zoomScaleNormal="115" zoomScaleSheetLayoutView="85" workbookViewId="0">
      <selection activeCell="A2" sqref="A2"/>
    </sheetView>
  </sheetViews>
  <sheetFormatPr defaultColWidth="9.140625" defaultRowHeight="18.75"/>
  <cols>
    <col min="1" max="1" width="9.140625" style="33"/>
    <col min="2" max="2" width="89.140625" style="33" customWidth="1"/>
    <col min="3" max="7" width="10.7109375" style="33" customWidth="1"/>
    <col min="8" max="16384" width="9.140625" style="33"/>
  </cols>
  <sheetData>
    <row r="2" spans="2:7" ht="30" customHeight="1">
      <c r="B2" s="51" t="s">
        <v>0</v>
      </c>
      <c r="C2" s="52"/>
      <c r="D2" s="52"/>
      <c r="E2" s="53"/>
      <c r="F2" s="53"/>
      <c r="G2" s="54"/>
    </row>
    <row r="3" spans="2:7" ht="30" customHeight="1">
      <c r="B3" s="126" t="str">
        <f>Cover!B3</f>
        <v>Results for the nine months ended 30 September 2019</v>
      </c>
      <c r="C3" s="55"/>
      <c r="D3" s="55"/>
      <c r="E3" s="53"/>
      <c r="F3" s="53"/>
      <c r="G3" s="53"/>
    </row>
    <row r="4" spans="2:7">
      <c r="B4" s="53"/>
      <c r="C4" s="26"/>
      <c r="D4" s="53"/>
      <c r="E4" s="53"/>
      <c r="F4" s="53"/>
      <c r="G4" s="53"/>
    </row>
    <row r="5" spans="2:7">
      <c r="B5" s="23"/>
      <c r="C5" s="26"/>
      <c r="D5" s="26"/>
      <c r="E5" s="26"/>
      <c r="F5" s="26"/>
      <c r="G5" s="26"/>
    </row>
    <row r="6" spans="2:7">
      <c r="C6" s="26"/>
      <c r="D6" s="26"/>
      <c r="E6" s="26"/>
      <c r="F6" s="26"/>
      <c r="G6" s="26"/>
    </row>
    <row r="7" spans="2:7" ht="25.5">
      <c r="B7" s="56" t="s">
        <v>3</v>
      </c>
      <c r="C7" s="38"/>
      <c r="D7" s="38"/>
      <c r="E7" s="38"/>
      <c r="F7" s="38"/>
      <c r="G7" s="38"/>
    </row>
    <row r="8" spans="2:7" ht="25.5">
      <c r="B8" s="57" t="s">
        <v>4</v>
      </c>
      <c r="C8" s="38"/>
      <c r="D8" s="38"/>
      <c r="E8" s="38"/>
      <c r="F8" s="38"/>
      <c r="G8" s="38"/>
    </row>
    <row r="9" spans="2:7" ht="25.5">
      <c r="B9" s="58" t="s">
        <v>5</v>
      </c>
      <c r="C9" s="59"/>
      <c r="D9" s="59"/>
      <c r="E9" s="59"/>
      <c r="F9" s="59"/>
      <c r="G9" s="59"/>
    </row>
    <row r="10" spans="2:7" ht="25.5">
      <c r="B10" s="57" t="s">
        <v>6</v>
      </c>
      <c r="C10" s="59"/>
      <c r="D10" s="59"/>
      <c r="E10" s="59"/>
      <c r="F10" s="59"/>
      <c r="G10" s="59"/>
    </row>
    <row r="11" spans="2:7" ht="25.5">
      <c r="B11" s="60"/>
      <c r="C11" s="38"/>
      <c r="D11" s="38"/>
      <c r="E11" s="38"/>
      <c r="F11" s="38"/>
      <c r="G11" s="38"/>
    </row>
    <row r="12" spans="2:7" ht="25.5">
      <c r="B12" s="58"/>
      <c r="C12" s="38"/>
      <c r="D12" s="38"/>
      <c r="E12" s="38"/>
      <c r="F12" s="38"/>
      <c r="G12" s="38"/>
    </row>
    <row r="13" spans="2:7">
      <c r="C13" s="59"/>
      <c r="D13" s="59"/>
      <c r="E13" s="59"/>
      <c r="F13" s="59"/>
      <c r="G13" s="59"/>
    </row>
    <row r="14" spans="2:7" ht="25.5">
      <c r="B14" s="58"/>
      <c r="C14" s="59"/>
      <c r="D14" s="59"/>
      <c r="E14" s="59"/>
      <c r="F14" s="59"/>
      <c r="G14" s="59"/>
    </row>
    <row r="15" spans="2:7" ht="25.5">
      <c r="B15" s="58"/>
      <c r="C15" s="59"/>
      <c r="D15" s="59"/>
      <c r="E15" s="59"/>
      <c r="F15" s="59"/>
      <c r="G15" s="59"/>
    </row>
    <row r="16" spans="2:7" ht="15" customHeight="1">
      <c r="B16" s="61"/>
      <c r="C16" s="59"/>
      <c r="D16" s="59"/>
      <c r="E16" s="59"/>
      <c r="F16" s="59"/>
      <c r="G16" s="59"/>
    </row>
    <row r="17" spans="2:7" s="64" customFormat="1" ht="18.75" customHeight="1">
      <c r="B17" s="62" t="s">
        <v>7</v>
      </c>
      <c r="C17" s="63"/>
      <c r="D17" s="63"/>
      <c r="E17" s="63"/>
      <c r="F17" s="63"/>
      <c r="G17" s="63"/>
    </row>
    <row r="18" spans="2:7" s="65" customFormat="1" ht="48.75" customHeight="1">
      <c r="B18" s="135" t="s">
        <v>8</v>
      </c>
      <c r="C18" s="135"/>
      <c r="D18" s="135"/>
      <c r="E18" s="135"/>
      <c r="F18" s="135"/>
      <c r="G18" s="135"/>
    </row>
    <row r="19" spans="2:7" s="65" customFormat="1" ht="65.25" customHeight="1">
      <c r="B19" s="135" t="s">
        <v>9</v>
      </c>
      <c r="C19" s="135"/>
      <c r="D19" s="135"/>
      <c r="E19" s="135"/>
      <c r="F19" s="135"/>
      <c r="G19" s="135"/>
    </row>
    <row r="20" spans="2:7" s="65" customFormat="1" ht="18.75" customHeight="1">
      <c r="B20" s="66" t="s">
        <v>10</v>
      </c>
      <c r="C20" s="67"/>
      <c r="D20" s="67"/>
      <c r="E20" s="67"/>
      <c r="F20" s="67"/>
      <c r="G20" s="67"/>
    </row>
    <row r="21" spans="2:7" s="65" customFormat="1" ht="19.5">
      <c r="B21" s="68" t="s">
        <v>11</v>
      </c>
      <c r="C21" s="69"/>
      <c r="D21" s="69"/>
      <c r="E21" s="69"/>
      <c r="F21" s="69"/>
      <c r="G21" s="69"/>
    </row>
    <row r="22" spans="2:7" ht="15" customHeight="1">
      <c r="B22" s="70"/>
      <c r="C22" s="70"/>
      <c r="D22" s="70"/>
      <c r="E22" s="70"/>
      <c r="F22" s="70"/>
      <c r="G22" s="70"/>
    </row>
    <row r="23" spans="2:7">
      <c r="B23" s="132"/>
      <c r="C23" s="132"/>
      <c r="D23" s="132"/>
      <c r="E23" s="132"/>
      <c r="F23" s="132"/>
      <c r="G23" s="132"/>
    </row>
    <row r="24" spans="2:7" ht="15" customHeight="1">
      <c r="B24" s="133"/>
      <c r="C24" s="134"/>
      <c r="D24" s="134"/>
      <c r="E24" s="134"/>
      <c r="F24" s="134"/>
      <c r="G24" s="134"/>
    </row>
    <row r="37" spans="2:7">
      <c r="B37" s="50"/>
      <c r="C37" s="50"/>
      <c r="D37" s="50"/>
      <c r="E37" s="50"/>
      <c r="F37" s="50"/>
      <c r="G37" s="50"/>
    </row>
    <row r="38" spans="2:7">
      <c r="B38" s="50"/>
      <c r="C38" s="50"/>
      <c r="D38" s="50"/>
      <c r="E38" s="50"/>
      <c r="F38" s="50"/>
      <c r="G38" s="50"/>
    </row>
  </sheetData>
  <mergeCells count="4">
    <mergeCell ref="B23:G23"/>
    <mergeCell ref="B24:G24"/>
    <mergeCell ref="B18:G18"/>
    <mergeCell ref="B19:G19"/>
  </mergeCells>
  <hyperlinks>
    <hyperlink ref="B21"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I37"/>
  <sheetViews>
    <sheetView showGridLines="0" showZeros="0" zoomScaleNormal="100" zoomScaleSheetLayoutView="75" workbookViewId="0"/>
  </sheetViews>
  <sheetFormatPr defaultColWidth="9.140625" defaultRowHeight="18.75"/>
  <cols>
    <col min="1" max="1" width="9.140625" style="33"/>
    <col min="2" max="2" width="66.42578125" style="33" customWidth="1"/>
    <col min="3" max="3" width="8.85546875" style="33" bestFit="1" customWidth="1"/>
    <col min="4" max="8" width="13.5703125" style="33" customWidth="1"/>
    <col min="9" max="16384" width="9.140625" style="33"/>
  </cols>
  <sheetData>
    <row r="2" spans="2:9">
      <c r="B2" s="21" t="s">
        <v>0</v>
      </c>
      <c r="C2" s="21"/>
      <c r="D2" s="21"/>
      <c r="E2" s="21"/>
      <c r="F2" s="21"/>
      <c r="G2" s="21"/>
      <c r="H2" s="21"/>
    </row>
    <row r="3" spans="2:9">
      <c r="B3" s="22" t="str">
        <f>Cover!B3</f>
        <v>Results for the nine months ended 30 September 2019</v>
      </c>
      <c r="C3" s="22"/>
      <c r="D3" s="22"/>
      <c r="E3" s="22"/>
      <c r="F3" s="22"/>
      <c r="G3" s="22"/>
      <c r="H3" s="22"/>
    </row>
    <row r="4" spans="2:9">
      <c r="H4" s="34"/>
    </row>
    <row r="5" spans="2:9" ht="18.75" customHeight="1">
      <c r="B5" s="23" t="s">
        <v>12</v>
      </c>
      <c r="C5" s="34" t="s">
        <v>13</v>
      </c>
      <c r="D5" s="34" t="s">
        <v>14</v>
      </c>
      <c r="E5" s="34" t="s">
        <v>15</v>
      </c>
      <c r="F5" s="34" t="s">
        <v>16</v>
      </c>
      <c r="G5" s="34" t="s">
        <v>17</v>
      </c>
      <c r="H5" s="34" t="s">
        <v>18</v>
      </c>
      <c r="I5" s="34" t="s">
        <v>19</v>
      </c>
    </row>
    <row r="6" spans="2:9" ht="15" customHeight="1">
      <c r="B6" s="13"/>
      <c r="C6" s="13"/>
      <c r="D6" s="34" t="s">
        <v>20</v>
      </c>
      <c r="E6" s="34" t="s">
        <v>20</v>
      </c>
      <c r="F6" s="34" t="s">
        <v>20</v>
      </c>
      <c r="G6" s="34" t="s">
        <v>20</v>
      </c>
      <c r="H6" s="34" t="s">
        <v>20</v>
      </c>
      <c r="I6" s="34" t="s">
        <v>20</v>
      </c>
    </row>
    <row r="7" spans="2:9" ht="15" customHeight="1">
      <c r="B7" s="27" t="s">
        <v>21</v>
      </c>
      <c r="C7" s="35">
        <v>813000000</v>
      </c>
      <c r="D7" s="35">
        <v>823000000</v>
      </c>
      <c r="E7" s="35">
        <v>848000000</v>
      </c>
      <c r="F7" s="35">
        <v>888000000</v>
      </c>
      <c r="G7" s="35">
        <v>907000000</v>
      </c>
      <c r="H7" s="36">
        <v>905000000</v>
      </c>
      <c r="I7" s="36">
        <v>906000000</v>
      </c>
    </row>
    <row r="8" spans="2:9" ht="15" customHeight="1">
      <c r="B8" s="32" t="s">
        <v>22</v>
      </c>
      <c r="C8" s="37">
        <v>205000000</v>
      </c>
      <c r="D8" s="37">
        <v>241000000</v>
      </c>
      <c r="E8" s="37">
        <v>205000000</v>
      </c>
      <c r="F8" s="37">
        <v>194000000</v>
      </c>
      <c r="G8" s="37">
        <v>242000000</v>
      </c>
      <c r="H8" s="38">
        <v>256000000</v>
      </c>
      <c r="I8" s="38">
        <v>245000000</v>
      </c>
    </row>
    <row r="9" spans="2:9" ht="15" customHeight="1">
      <c r="B9" s="29" t="s">
        <v>23</v>
      </c>
      <c r="C9" s="42">
        <f>SUM(C7:C8)</f>
        <v>1018000000</v>
      </c>
      <c r="D9" s="42">
        <f>SUM(D7:D8)</f>
        <v>1064000000</v>
      </c>
      <c r="E9" s="42">
        <f>SUM(E7:E8)</f>
        <v>1053000000</v>
      </c>
      <c r="F9" s="42">
        <f>SUM(F7:F8)</f>
        <v>1082000000</v>
      </c>
      <c r="G9" s="42">
        <f t="shared" ref="G9:H9" si="0">SUM(G7:G8)</f>
        <v>1149000000</v>
      </c>
      <c r="H9" s="42">
        <f t="shared" si="0"/>
        <v>1161000000</v>
      </c>
      <c r="I9" s="42">
        <v>1151000000</v>
      </c>
    </row>
    <row r="10" spans="2:9">
      <c r="B10" s="41" t="s">
        <v>24</v>
      </c>
      <c r="C10" s="42">
        <v>-618000000</v>
      </c>
      <c r="D10" s="42">
        <v>-633000000</v>
      </c>
      <c r="E10" s="42">
        <v>-634000000</v>
      </c>
      <c r="F10" s="42">
        <v>-649000000</v>
      </c>
      <c r="G10" s="42">
        <v>-629000000</v>
      </c>
      <c r="H10" s="43">
        <v>-636000000</v>
      </c>
      <c r="I10" s="43">
        <v>-649000000</v>
      </c>
    </row>
    <row r="11" spans="2:9" ht="15" customHeight="1">
      <c r="B11" s="40" t="s">
        <v>25</v>
      </c>
      <c r="C11" s="37">
        <v>-68000000</v>
      </c>
      <c r="D11" s="37">
        <v>-16000000</v>
      </c>
      <c r="E11" s="37">
        <v>-53000000</v>
      </c>
      <c r="F11" s="37">
        <v>-38000000</v>
      </c>
      <c r="G11" s="37">
        <v>-24000000</v>
      </c>
      <c r="H11" s="38">
        <v>-31000000</v>
      </c>
      <c r="I11" s="38">
        <v>-60000000</v>
      </c>
    </row>
    <row r="12" spans="2:9" ht="15" customHeight="1">
      <c r="B12" s="119" t="s">
        <v>26</v>
      </c>
      <c r="C12" s="120">
        <v>-122000000</v>
      </c>
      <c r="D12" s="120">
        <v>-110000000</v>
      </c>
      <c r="E12" s="120">
        <v>-96000000</v>
      </c>
      <c r="F12" s="120">
        <v>-198000000</v>
      </c>
      <c r="G12" s="120">
        <v>-29000000</v>
      </c>
      <c r="H12" s="121">
        <v>-5000000</v>
      </c>
      <c r="I12" s="121">
        <v>-28000000</v>
      </c>
    </row>
    <row r="13" spans="2:9" ht="15" customHeight="1">
      <c r="B13" s="116" t="s">
        <v>27</v>
      </c>
      <c r="C13" s="117">
        <v>210000000</v>
      </c>
      <c r="D13" s="117">
        <v>305000000</v>
      </c>
      <c r="E13" s="117">
        <v>270000000</v>
      </c>
      <c r="F13" s="117">
        <v>197000000</v>
      </c>
      <c r="G13" s="117">
        <v>467000000</v>
      </c>
      <c r="H13" s="118">
        <v>489000000</v>
      </c>
      <c r="I13" s="118">
        <v>414000000</v>
      </c>
    </row>
    <row r="14" spans="2:9" ht="15" customHeight="1">
      <c r="B14" s="6" t="s">
        <v>28</v>
      </c>
      <c r="C14" s="37">
        <v>-60000000</v>
      </c>
      <c r="D14" s="37">
        <v>-92000000</v>
      </c>
      <c r="E14" s="37">
        <v>-72000000</v>
      </c>
      <c r="F14" s="37">
        <v>-45000000</v>
      </c>
      <c r="G14" s="37">
        <v>-126000000</v>
      </c>
      <c r="H14" s="38">
        <v>-124000000</v>
      </c>
      <c r="I14" s="38">
        <v>-109000000</v>
      </c>
    </row>
    <row r="15" spans="2:9" ht="15" customHeight="1">
      <c r="B15" s="29" t="s">
        <v>29</v>
      </c>
      <c r="C15" s="42">
        <v>150000000</v>
      </c>
      <c r="D15" s="42">
        <f>SUM(D13:D14)</f>
        <v>213000000</v>
      </c>
      <c r="E15" s="42">
        <f>SUM(E13:E14)</f>
        <v>198000000</v>
      </c>
      <c r="F15" s="42">
        <f>SUM(F13:F14)</f>
        <v>152000000</v>
      </c>
      <c r="G15" s="42">
        <f t="shared" ref="G15:H15" si="1">SUM(G13:G14)</f>
        <v>341000000</v>
      </c>
      <c r="H15" s="42">
        <f t="shared" si="1"/>
        <v>365000000</v>
      </c>
      <c r="I15" s="42">
        <v>305000000</v>
      </c>
    </row>
    <row r="16" spans="2:9" ht="15" customHeight="1">
      <c r="B16" s="44"/>
      <c r="C16" s="44"/>
      <c r="D16" s="45"/>
      <c r="E16" s="45"/>
      <c r="F16" s="45"/>
      <c r="G16" s="45"/>
      <c r="H16" s="44"/>
      <c r="I16" s="44"/>
    </row>
    <row r="17" spans="2:9" ht="15" customHeight="1">
      <c r="B17" s="46" t="s">
        <v>30</v>
      </c>
      <c r="C17" s="47">
        <v>1.6E-2</v>
      </c>
      <c r="D17" s="47">
        <v>1.6500000000000001E-2</v>
      </c>
      <c r="E17" s="47">
        <v>1.72E-2</v>
      </c>
      <c r="F17" s="47">
        <v>1.77E-2</v>
      </c>
      <c r="G17" s="47">
        <v>1.78E-2</v>
      </c>
      <c r="H17" s="47">
        <v>1.7999999999999999E-2</v>
      </c>
      <c r="I17" s="47">
        <v>1.83E-2</v>
      </c>
    </row>
    <row r="18" spans="2:9" ht="15" customHeight="1">
      <c r="B18" s="46" t="s">
        <v>31</v>
      </c>
      <c r="C18" s="48">
        <v>0.61</v>
      </c>
      <c r="D18" s="48">
        <v>0.59</v>
      </c>
      <c r="E18" s="48">
        <v>0.6</v>
      </c>
      <c r="F18" s="49">
        <v>0.6</v>
      </c>
      <c r="G18" s="49">
        <f t="shared" ref="G18:H18" si="2">ABS(G10/G9)</f>
        <v>0.5474325500435161</v>
      </c>
      <c r="H18" s="49">
        <f t="shared" si="2"/>
        <v>0.54780361757105944</v>
      </c>
      <c r="I18" s="49">
        <v>0.56385751520417027</v>
      </c>
    </row>
    <row r="19" spans="2:9" ht="15" customHeight="1">
      <c r="G19" s="50"/>
    </row>
    <row r="20" spans="2:9" ht="15" customHeight="1">
      <c r="B20" s="137" t="s">
        <v>32</v>
      </c>
      <c r="C20" s="137"/>
      <c r="D20" s="137"/>
      <c r="E20" s="137"/>
      <c r="F20" s="137"/>
      <c r="G20" s="137"/>
      <c r="H20" s="137"/>
    </row>
    <row r="21" spans="2:9" ht="15" customHeight="1">
      <c r="B21" s="127"/>
      <c r="C21" s="127"/>
      <c r="D21" s="127"/>
      <c r="E21" s="127"/>
      <c r="F21" s="127"/>
      <c r="G21" s="127"/>
      <c r="H21" s="127"/>
    </row>
    <row r="22" spans="2:9" ht="27" customHeight="1">
      <c r="B22" s="136"/>
      <c r="C22" s="136"/>
      <c r="D22" s="136"/>
      <c r="E22" s="136"/>
      <c r="F22" s="136"/>
      <c r="G22" s="136"/>
      <c r="H22" s="136"/>
    </row>
    <row r="23" spans="2:9" ht="15" customHeight="1">
      <c r="B23" s="138"/>
      <c r="C23" s="138"/>
      <c r="D23" s="138"/>
      <c r="E23" s="138"/>
      <c r="F23" s="138"/>
      <c r="G23" s="138"/>
      <c r="H23" s="139"/>
    </row>
    <row r="36" spans="2:8">
      <c r="B36" s="50"/>
      <c r="C36" s="50"/>
      <c r="D36" s="50"/>
      <c r="E36" s="50"/>
      <c r="F36" s="50"/>
      <c r="G36" s="50"/>
      <c r="H36" s="50"/>
    </row>
    <row r="37" spans="2:8">
      <c r="B37" s="50"/>
      <c r="C37" s="50"/>
      <c r="D37" s="50"/>
      <c r="E37" s="50"/>
      <c r="F37" s="50"/>
      <c r="G37" s="50"/>
      <c r="H37" s="50"/>
    </row>
  </sheetData>
  <mergeCells count="3">
    <mergeCell ref="B22:H22"/>
    <mergeCell ref="B20:H20"/>
    <mergeCell ref="B23:H23"/>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I25"/>
  <sheetViews>
    <sheetView showGridLines="0" showZeros="0" zoomScaleNormal="100" zoomScaleSheetLayoutView="75" workbookViewId="0"/>
  </sheetViews>
  <sheetFormatPr defaultRowHeight="12.75"/>
  <cols>
    <col min="2" max="2" width="66.42578125" customWidth="1"/>
    <col min="3" max="3" width="8.140625" customWidth="1"/>
    <col min="4" max="9" width="13.5703125" customWidth="1"/>
  </cols>
  <sheetData>
    <row r="2" spans="2:9" ht="15" customHeight="1">
      <c r="B2" s="17" t="s">
        <v>0</v>
      </c>
      <c r="C2" s="17"/>
      <c r="D2" s="21"/>
      <c r="E2" s="21"/>
      <c r="F2" s="21"/>
      <c r="G2" s="21"/>
      <c r="H2" s="21"/>
      <c r="I2" s="21"/>
    </row>
    <row r="3" spans="2:9" ht="15" customHeight="1">
      <c r="B3" s="18" t="str">
        <f>'Income Statement'!$B$3</f>
        <v>Results for the nine months ended 30 September 2019</v>
      </c>
      <c r="C3" s="18"/>
      <c r="D3" s="22"/>
      <c r="E3" s="22"/>
      <c r="F3" s="22"/>
      <c r="G3" s="22"/>
      <c r="H3" s="22"/>
      <c r="I3" s="22"/>
    </row>
    <row r="4" spans="2:9" ht="15" customHeight="1">
      <c r="B4" s="19"/>
      <c r="C4" s="19"/>
      <c r="D4" s="8"/>
      <c r="E4" s="8"/>
      <c r="F4" s="8"/>
      <c r="G4" s="8"/>
      <c r="H4" s="8"/>
      <c r="I4" s="8"/>
    </row>
    <row r="5" spans="2:9" ht="18.75" customHeight="1">
      <c r="B5" s="20" t="s">
        <v>33</v>
      </c>
      <c r="C5" s="24" t="s">
        <v>34</v>
      </c>
      <c r="D5" s="24">
        <v>43646</v>
      </c>
      <c r="E5" s="24">
        <v>43555</v>
      </c>
      <c r="F5" s="24">
        <v>43465</v>
      </c>
      <c r="G5" s="24">
        <v>43373</v>
      </c>
      <c r="H5" s="24">
        <v>43281</v>
      </c>
      <c r="I5" s="24">
        <v>43190</v>
      </c>
    </row>
    <row r="6" spans="2:9" ht="15" customHeight="1">
      <c r="B6" s="25"/>
      <c r="C6" s="26"/>
      <c r="D6" s="26" t="s">
        <v>35</v>
      </c>
      <c r="E6" s="26" t="s">
        <v>35</v>
      </c>
      <c r="F6" s="26" t="s">
        <v>35</v>
      </c>
      <c r="G6" s="26" t="s">
        <v>35</v>
      </c>
      <c r="H6" s="26" t="s">
        <v>35</v>
      </c>
      <c r="I6" s="26" t="s">
        <v>35</v>
      </c>
    </row>
    <row r="7" spans="2:9" ht="15" customHeight="1">
      <c r="B7" s="27" t="s">
        <v>36</v>
      </c>
      <c r="C7" s="28">
        <v>202174000000</v>
      </c>
      <c r="D7" s="28">
        <v>200625862320.95361</v>
      </c>
      <c r="E7" s="28">
        <v>200064000000</v>
      </c>
      <c r="F7" s="28">
        <v>199900000000</v>
      </c>
      <c r="G7" s="28">
        <v>198800000000</v>
      </c>
      <c r="H7" s="28">
        <v>201000000000</v>
      </c>
      <c r="I7" s="28">
        <v>201500000000</v>
      </c>
    </row>
    <row r="8" spans="2:9" ht="15" customHeight="1">
      <c r="B8" s="6" t="s">
        <v>37</v>
      </c>
      <c r="C8" s="16">
        <v>85400000000</v>
      </c>
      <c r="D8" s="16">
        <v>89700000000</v>
      </c>
      <c r="E8" s="16">
        <v>85367000000</v>
      </c>
      <c r="F8" s="16">
        <v>89500000000</v>
      </c>
      <c r="G8" s="16">
        <v>95900000000</v>
      </c>
      <c r="H8" s="16">
        <v>115600000000</v>
      </c>
      <c r="I8" s="16">
        <v>109000000000</v>
      </c>
    </row>
    <row r="9" spans="2:9" ht="15" customHeight="1">
      <c r="B9" s="29" t="s">
        <v>38</v>
      </c>
      <c r="C9" s="30">
        <f>SUM(C7:C8)</f>
        <v>287574000000</v>
      </c>
      <c r="D9" s="30">
        <f>SUM(D7:D8)</f>
        <v>290325862320.95361</v>
      </c>
      <c r="E9" s="30">
        <v>285500000000</v>
      </c>
      <c r="F9" s="30">
        <f>SUM(F7:F8)</f>
        <v>289400000000</v>
      </c>
      <c r="G9" s="30">
        <v>294700000000</v>
      </c>
      <c r="H9" s="30">
        <v>316600000000</v>
      </c>
      <c r="I9" s="30">
        <v>310500000000</v>
      </c>
    </row>
    <row r="10" spans="2:9" ht="15" customHeight="1">
      <c r="B10" s="29"/>
      <c r="C10" s="122"/>
      <c r="D10" s="122"/>
      <c r="E10" s="122"/>
      <c r="F10" s="122"/>
      <c r="G10" s="122"/>
      <c r="H10" s="123"/>
      <c r="I10" s="123"/>
    </row>
    <row r="11" spans="2:9" ht="15" customHeight="1">
      <c r="B11" s="6" t="s">
        <v>39</v>
      </c>
      <c r="C11" s="16">
        <v>176300000000</v>
      </c>
      <c r="D11" s="16">
        <v>174800000000</v>
      </c>
      <c r="E11" s="16">
        <v>171505000000</v>
      </c>
      <c r="F11" s="16">
        <v>172100000000</v>
      </c>
      <c r="G11" s="16">
        <v>172100000000</v>
      </c>
      <c r="H11" s="16">
        <v>172600000000</v>
      </c>
      <c r="I11" s="16">
        <v>172400000000</v>
      </c>
    </row>
    <row r="12" spans="2:9" ht="15" customHeight="1">
      <c r="B12" s="124" t="s">
        <v>40</v>
      </c>
      <c r="C12" s="125">
        <v>65900000000</v>
      </c>
      <c r="D12" s="125">
        <v>68640897681.199997</v>
      </c>
      <c r="E12" s="125">
        <v>69278751460.300003</v>
      </c>
      <c r="F12" s="125">
        <v>70900000000</v>
      </c>
      <c r="G12" s="125">
        <v>70921328801.399994</v>
      </c>
      <c r="H12" s="125">
        <v>68337742419.400002</v>
      </c>
      <c r="I12" s="125">
        <v>66726621073.300003</v>
      </c>
    </row>
    <row r="13" spans="2:9" ht="15" customHeight="1">
      <c r="B13" s="124" t="s">
        <v>41</v>
      </c>
      <c r="C13" s="125">
        <v>28800000000</v>
      </c>
      <c r="D13" s="125">
        <v>30459102318.799988</v>
      </c>
      <c r="E13" s="125">
        <v>28616248539.700012</v>
      </c>
      <c r="F13" s="125">
        <v>30200000000</v>
      </c>
      <c r="G13" s="125">
        <v>35578671198.600006</v>
      </c>
      <c r="H13" s="125">
        <v>59062257580.600006</v>
      </c>
      <c r="I13" s="125">
        <v>55073378926.700012</v>
      </c>
    </row>
    <row r="14" spans="2:9" ht="15" customHeight="1">
      <c r="B14" s="29" t="s">
        <v>42</v>
      </c>
      <c r="C14" s="30">
        <f>SUM(C11:C13)</f>
        <v>271000000000</v>
      </c>
      <c r="D14" s="30">
        <v>273900000000</v>
      </c>
      <c r="E14" s="30">
        <v>269400000000</v>
      </c>
      <c r="F14" s="30">
        <f>SUM(F11:F13)</f>
        <v>273200000000</v>
      </c>
      <c r="G14" s="30">
        <v>278600000000</v>
      </c>
      <c r="H14" s="30">
        <v>300000000000</v>
      </c>
      <c r="I14" s="30">
        <v>294200000000</v>
      </c>
    </row>
    <row r="15" spans="2:9" ht="15" customHeight="1">
      <c r="B15" s="6" t="s">
        <v>43</v>
      </c>
      <c r="C15" s="31">
        <v>16200000000</v>
      </c>
      <c r="D15" s="31">
        <v>16000000000</v>
      </c>
      <c r="E15" s="31">
        <v>15701000000</v>
      </c>
      <c r="F15" s="31">
        <v>15800000000</v>
      </c>
      <c r="G15" s="31">
        <v>15700000000</v>
      </c>
      <c r="H15" s="31">
        <v>16200000000</v>
      </c>
      <c r="I15" s="31">
        <v>15900000000</v>
      </c>
    </row>
    <row r="16" spans="2:9" ht="15" customHeight="1">
      <c r="B16" s="32" t="s">
        <v>44</v>
      </c>
      <c r="C16" s="31">
        <v>400000000</v>
      </c>
      <c r="D16" s="31">
        <v>404000000</v>
      </c>
      <c r="E16" s="31">
        <v>404000000</v>
      </c>
      <c r="F16" s="31">
        <v>400000000</v>
      </c>
      <c r="G16" s="31">
        <v>400000000</v>
      </c>
      <c r="H16" s="31">
        <v>400000000</v>
      </c>
      <c r="I16" s="31">
        <v>400000000</v>
      </c>
    </row>
    <row r="17" spans="2:9" ht="15" customHeight="1">
      <c r="B17" s="29" t="s">
        <v>45</v>
      </c>
      <c r="C17" s="30">
        <f>SUM(C14:C16)</f>
        <v>287600000000</v>
      </c>
      <c r="D17" s="30">
        <f>SUM(D14:D16)</f>
        <v>290304000000</v>
      </c>
      <c r="E17" s="30">
        <f>SUM(E14:E16)</f>
        <v>285505000000</v>
      </c>
      <c r="F17" s="30">
        <f>SUM(F14:F16)</f>
        <v>289400000000</v>
      </c>
      <c r="G17" s="30">
        <v>294700000000</v>
      </c>
      <c r="H17" s="30">
        <v>316600000000</v>
      </c>
      <c r="I17" s="30">
        <v>310500000000</v>
      </c>
    </row>
    <row r="18" spans="2:9" ht="15" customHeight="1">
      <c r="B18" s="1"/>
      <c r="C18" s="1"/>
      <c r="D18" s="4"/>
      <c r="E18" s="4"/>
      <c r="F18" s="4"/>
      <c r="G18" s="4"/>
      <c r="H18" s="1"/>
      <c r="I18" s="1"/>
    </row>
    <row r="19" spans="2:9" ht="15" customHeight="1">
      <c r="B19" s="3"/>
      <c r="C19" s="3"/>
      <c r="D19" s="3"/>
      <c r="E19" s="3"/>
      <c r="F19" s="3"/>
      <c r="G19" s="3"/>
      <c r="H19" s="3"/>
      <c r="I19" s="3"/>
    </row>
    <row r="20" spans="2:9" ht="15.75" customHeight="1"/>
    <row r="21" spans="2:9">
      <c r="B21" s="2"/>
      <c r="C21" s="2"/>
      <c r="D21" s="2"/>
      <c r="E21" s="2"/>
      <c r="F21" s="2"/>
      <c r="G21" s="2"/>
      <c r="H21" s="2"/>
      <c r="I21" s="2"/>
    </row>
    <row r="22" spans="2:9">
      <c r="B22" s="2"/>
      <c r="C22" s="2"/>
      <c r="D22" s="2"/>
      <c r="E22" s="2"/>
      <c r="F22" s="2"/>
      <c r="G22" s="2"/>
      <c r="H22" s="2"/>
      <c r="I22" s="2"/>
    </row>
    <row r="25" spans="2:9">
      <c r="D25" s="5"/>
      <c r="E25" s="5"/>
      <c r="F25" s="5"/>
      <c r="G25" s="5"/>
      <c r="H25" s="5"/>
      <c r="I25" s="5"/>
    </row>
  </sheetData>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I34"/>
  <sheetViews>
    <sheetView showGridLines="0" showZeros="0" zoomScaleNormal="100" zoomScaleSheetLayoutView="75" workbookViewId="0"/>
  </sheetViews>
  <sheetFormatPr defaultRowHeight="16.5"/>
  <cols>
    <col min="1" max="1" width="9.140625" style="8"/>
    <col min="2" max="2" width="66.42578125" style="8" customWidth="1"/>
    <col min="3" max="3" width="8.140625" style="8" bestFit="1" customWidth="1"/>
    <col min="4" max="9" width="13.5703125" style="8" customWidth="1"/>
    <col min="10" max="16384" width="9.140625" style="8"/>
  </cols>
  <sheetData>
    <row r="2" spans="2:9" ht="15" customHeight="1">
      <c r="B2" s="21" t="s">
        <v>0</v>
      </c>
      <c r="C2" s="21"/>
      <c r="D2" s="21"/>
      <c r="E2" s="21"/>
      <c r="F2" s="21"/>
      <c r="G2" s="21"/>
      <c r="H2" s="21"/>
      <c r="I2" s="21"/>
    </row>
    <row r="3" spans="2:9" ht="15" customHeight="1">
      <c r="B3" s="22" t="str">
        <f>'Income Statement'!$B$3</f>
        <v>Results for the nine months ended 30 September 2019</v>
      </c>
      <c r="C3" s="22"/>
      <c r="D3" s="22"/>
      <c r="E3" s="22"/>
      <c r="F3" s="22"/>
      <c r="G3" s="22"/>
      <c r="H3" s="22"/>
      <c r="I3" s="22"/>
    </row>
    <row r="4" spans="2:9" ht="15" customHeight="1"/>
    <row r="5" spans="2:9" ht="18.75" customHeight="1">
      <c r="B5" s="94" t="s">
        <v>46</v>
      </c>
      <c r="C5" s="95" t="s">
        <v>34</v>
      </c>
      <c r="D5" s="95">
        <v>43646</v>
      </c>
      <c r="E5" s="95">
        <v>43555</v>
      </c>
      <c r="F5" s="95">
        <v>43465</v>
      </c>
      <c r="G5" s="95">
        <v>43373</v>
      </c>
      <c r="H5" s="95">
        <v>43281</v>
      </c>
      <c r="I5" s="95">
        <v>43190</v>
      </c>
    </row>
    <row r="6" spans="2:9" ht="15" customHeight="1">
      <c r="B6" s="25"/>
      <c r="C6" s="34" t="s">
        <v>35</v>
      </c>
      <c r="D6" s="34" t="s">
        <v>35</v>
      </c>
      <c r="E6" s="34" t="s">
        <v>35</v>
      </c>
      <c r="F6" s="34" t="s">
        <v>35</v>
      </c>
      <c r="G6" s="34" t="s">
        <v>35</v>
      </c>
      <c r="H6" s="34" t="s">
        <v>35</v>
      </c>
      <c r="I6" s="34" t="s">
        <v>35</v>
      </c>
    </row>
    <row r="7" spans="2:9" ht="15" customHeight="1">
      <c r="B7" s="39" t="s">
        <v>47</v>
      </c>
      <c r="C7" s="39"/>
      <c r="D7" s="39"/>
      <c r="E7" s="39"/>
      <c r="F7" s="39"/>
      <c r="G7" s="39"/>
      <c r="H7" s="39"/>
      <c r="I7" s="39"/>
    </row>
    <row r="8" spans="2:9" ht="15" customHeight="1">
      <c r="B8" s="96" t="s">
        <v>48</v>
      </c>
      <c r="C8" s="97">
        <v>10.3</v>
      </c>
      <c r="D8" s="97">
        <v>10.4</v>
      </c>
      <c r="E8" s="96">
        <v>10.4</v>
      </c>
      <c r="F8" s="96">
        <v>10.4</v>
      </c>
      <c r="G8" s="96">
        <v>10.3</v>
      </c>
      <c r="H8" s="96">
        <v>10.8</v>
      </c>
      <c r="I8" s="96">
        <v>10.7</v>
      </c>
    </row>
    <row r="9" spans="2:9" ht="15" customHeight="1">
      <c r="B9" s="96" t="s">
        <v>49</v>
      </c>
      <c r="C9" s="98">
        <v>15.9</v>
      </c>
      <c r="D9" s="98">
        <v>15.7</v>
      </c>
      <c r="E9" s="98">
        <v>15.7</v>
      </c>
      <c r="F9" s="98">
        <v>15</v>
      </c>
      <c r="G9" s="96">
        <v>14.9</v>
      </c>
      <c r="H9" s="96">
        <v>15.4</v>
      </c>
      <c r="I9" s="96">
        <v>15.2</v>
      </c>
    </row>
    <row r="10" spans="2:9" ht="15" customHeight="1">
      <c r="B10" s="99" t="s">
        <v>50</v>
      </c>
      <c r="C10" s="100">
        <v>0.13900000000000001</v>
      </c>
      <c r="D10" s="100">
        <v>0.13800000000000001</v>
      </c>
      <c r="E10" s="100">
        <v>0.13300000000000001</v>
      </c>
      <c r="F10" s="100">
        <v>0.13200000000000001</v>
      </c>
      <c r="G10" s="100">
        <v>0.13100000000000001</v>
      </c>
      <c r="H10" s="100">
        <v>0.127</v>
      </c>
      <c r="I10" s="100">
        <v>0.125</v>
      </c>
    </row>
    <row r="11" spans="2:9" ht="15" customHeight="1">
      <c r="B11" s="99" t="s">
        <v>51</v>
      </c>
      <c r="C11" s="101">
        <v>0.21390000000000001</v>
      </c>
      <c r="D11" s="101">
        <v>0.20899999999999999</v>
      </c>
      <c r="E11" s="101">
        <v>0.20200000000000001</v>
      </c>
      <c r="F11" s="101">
        <v>0.191</v>
      </c>
      <c r="G11" s="101">
        <v>0.189</v>
      </c>
      <c r="H11" s="101">
        <v>0.18099999999999999</v>
      </c>
      <c r="I11" s="101">
        <v>0.17799999999999999</v>
      </c>
    </row>
    <row r="12" spans="2:9" ht="15" customHeight="1">
      <c r="B12" s="46" t="s">
        <v>52</v>
      </c>
      <c r="C12" s="102">
        <v>4.5999999999999999E-2</v>
      </c>
      <c r="D12" s="102">
        <v>4.4999999999999998E-2</v>
      </c>
      <c r="E12" s="102">
        <v>4.4999999999999998E-2</v>
      </c>
      <c r="F12" s="102">
        <v>4.4999999999999998E-2</v>
      </c>
      <c r="G12" s="102">
        <v>4.3999999999999997E-2</v>
      </c>
      <c r="H12" s="102">
        <v>4.3999999999999997E-2</v>
      </c>
      <c r="I12" s="102">
        <v>4.3999999999999997E-2</v>
      </c>
    </row>
    <row r="13" spans="2:9" ht="16.5" customHeight="1">
      <c r="B13" s="6"/>
      <c r="C13" s="6"/>
      <c r="D13" s="6"/>
      <c r="E13" s="6"/>
      <c r="F13" s="7"/>
      <c r="G13" s="6"/>
      <c r="H13" s="6"/>
    </row>
    <row r="14" spans="2:9" ht="16.5" customHeight="1">
      <c r="B14" s="9" t="s">
        <v>53</v>
      </c>
      <c r="C14" s="9"/>
      <c r="D14" s="9"/>
      <c r="E14" s="9"/>
      <c r="F14" s="10"/>
      <c r="G14" s="9"/>
      <c r="H14" s="9"/>
    </row>
    <row r="15" spans="2:9" ht="16.5" customHeight="1">
      <c r="B15" s="11" t="s">
        <v>54</v>
      </c>
      <c r="C15" s="12">
        <v>1.48</v>
      </c>
      <c r="D15" s="12">
        <v>1.55</v>
      </c>
      <c r="E15" s="12">
        <v>1.42</v>
      </c>
      <c r="F15" s="12">
        <v>1.64</v>
      </c>
      <c r="G15" s="12">
        <v>1.46</v>
      </c>
      <c r="H15" s="12">
        <v>1.38</v>
      </c>
      <c r="I15" s="12">
        <v>1.32</v>
      </c>
    </row>
    <row r="16" spans="2:9" ht="16.5" customHeight="1">
      <c r="B16" s="13" t="s">
        <v>55</v>
      </c>
      <c r="C16" s="14">
        <v>45.2</v>
      </c>
      <c r="D16" s="14">
        <v>49</v>
      </c>
      <c r="E16" s="14">
        <v>45</v>
      </c>
      <c r="F16" s="14">
        <v>54.1</v>
      </c>
      <c r="G16" s="15">
        <v>53.1</v>
      </c>
      <c r="H16" s="15">
        <v>50.5</v>
      </c>
      <c r="I16" s="15">
        <v>48.6</v>
      </c>
    </row>
    <row r="17" spans="2:9" ht="15" customHeight="1">
      <c r="B17" s="6"/>
      <c r="C17" s="6"/>
      <c r="D17" s="6"/>
      <c r="E17" s="6"/>
      <c r="F17" s="6"/>
      <c r="G17" s="7"/>
      <c r="H17" s="16"/>
      <c r="I17" s="16"/>
    </row>
    <row r="18" spans="2:9" ht="15" customHeight="1">
      <c r="B18" s="9" t="s">
        <v>56</v>
      </c>
      <c r="C18" s="9"/>
      <c r="D18" s="9"/>
      <c r="E18" s="9"/>
      <c r="F18" s="9"/>
      <c r="G18" s="10"/>
      <c r="H18" s="16"/>
      <c r="I18" s="16"/>
    </row>
    <row r="19" spans="2:9" ht="15" customHeight="1">
      <c r="B19" s="6" t="s">
        <v>57</v>
      </c>
      <c r="C19" s="103">
        <v>68.3</v>
      </c>
      <c r="D19" s="103">
        <v>70.900000000000006</v>
      </c>
      <c r="E19" s="103">
        <v>71.599999999999994</v>
      </c>
      <c r="F19" s="103">
        <v>73.2</v>
      </c>
      <c r="G19" s="15">
        <f>'[2]Balance Sheet'!$B42</f>
        <v>73.2</v>
      </c>
      <c r="H19" s="15">
        <v>70.599999999999994</v>
      </c>
      <c r="I19" s="15">
        <v>69.2</v>
      </c>
    </row>
    <row r="20" spans="2:9" ht="15" customHeight="1">
      <c r="B20" s="104" t="s">
        <v>58</v>
      </c>
      <c r="C20" s="105">
        <v>15.3</v>
      </c>
      <c r="D20" s="105">
        <v>17.3</v>
      </c>
      <c r="E20" s="106">
        <v>17.399999999999999</v>
      </c>
      <c r="F20" s="106">
        <v>16.8</v>
      </c>
      <c r="G20" s="15">
        <f>'[2]Balance Sheet'!$B43</f>
        <v>17.5</v>
      </c>
      <c r="H20" s="15">
        <v>16.899999999999999</v>
      </c>
      <c r="I20" s="15">
        <v>17</v>
      </c>
    </row>
    <row r="21" spans="2:9" ht="15" customHeight="1">
      <c r="B21" s="107"/>
      <c r="C21" s="107"/>
      <c r="D21" s="107"/>
      <c r="E21" s="107"/>
      <c r="F21" s="107"/>
      <c r="G21" s="107"/>
      <c r="H21" s="107"/>
      <c r="I21" s="107"/>
    </row>
    <row r="22" spans="2:9" s="109" customFormat="1" ht="15" customHeight="1">
      <c r="B22" s="108"/>
      <c r="C22" s="108"/>
      <c r="D22" s="108"/>
      <c r="E22" s="108"/>
      <c r="F22" s="108"/>
      <c r="G22" s="108"/>
      <c r="H22" s="108"/>
      <c r="I22" s="108"/>
    </row>
    <row r="23" spans="2:9" s="109" customFormat="1" ht="33" customHeight="1">
      <c r="B23" s="140"/>
      <c r="C23" s="140"/>
      <c r="D23" s="140"/>
      <c r="E23" s="140"/>
      <c r="F23" s="140"/>
      <c r="G23" s="140"/>
      <c r="H23" s="140"/>
      <c r="I23" s="140"/>
    </row>
    <row r="24" spans="2:9" s="109" customFormat="1" ht="15.75" customHeight="1">
      <c r="B24" s="141"/>
      <c r="C24" s="141"/>
      <c r="D24" s="141"/>
      <c r="E24" s="141"/>
      <c r="F24" s="141"/>
      <c r="G24" s="141"/>
      <c r="H24" s="141"/>
      <c r="I24" s="141"/>
    </row>
    <row r="25" spans="2:9" ht="15.75" customHeight="1"/>
    <row r="33" spans="2:9">
      <c r="B33" s="109"/>
      <c r="C33" s="109"/>
      <c r="D33" s="109"/>
      <c r="E33" s="109"/>
      <c r="F33" s="109"/>
      <c r="G33" s="109"/>
      <c r="H33" s="109"/>
      <c r="I33" s="109"/>
    </row>
    <row r="34" spans="2:9">
      <c r="B34" s="109"/>
      <c r="C34" s="109"/>
      <c r="D34" s="109"/>
      <c r="E34" s="109"/>
      <c r="F34" s="109"/>
      <c r="G34" s="109"/>
      <c r="H34" s="109"/>
      <c r="I34" s="109"/>
    </row>
  </sheetData>
  <mergeCells count="2">
    <mergeCell ref="B23:I23"/>
    <mergeCell ref="B24:I24"/>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I49"/>
  <sheetViews>
    <sheetView showGridLines="0" showZeros="0" view="pageBreakPreview" zoomScale="120" zoomScaleNormal="100" zoomScaleSheetLayoutView="120" workbookViewId="0">
      <selection activeCell="A18" sqref="A18"/>
    </sheetView>
  </sheetViews>
  <sheetFormatPr defaultRowHeight="16.5" customHeight="1"/>
  <cols>
    <col min="1" max="1" width="9.140625" style="110"/>
    <col min="2" max="2" width="66.42578125" style="110" customWidth="1"/>
    <col min="3" max="8" width="10.85546875" style="110" customWidth="1"/>
    <col min="9" max="16384" width="9.140625" style="110"/>
  </cols>
  <sheetData>
    <row r="2" spans="2:8" ht="15" customHeight="1">
      <c r="B2" s="21" t="s">
        <v>0</v>
      </c>
      <c r="G2" s="111"/>
    </row>
    <row r="3" spans="2:8" ht="15" customHeight="1">
      <c r="B3" s="22" t="str">
        <f>'Income Statement'!$B$3</f>
        <v>Results for the nine months ended 30 September 2019</v>
      </c>
    </row>
    <row r="4" spans="2:8" ht="15" customHeight="1">
      <c r="B4" s="112"/>
      <c r="C4" s="112"/>
      <c r="D4" s="112"/>
      <c r="E4" s="112"/>
      <c r="F4" s="112"/>
      <c r="G4" s="112"/>
      <c r="H4" s="112"/>
    </row>
    <row r="5" spans="2:8" ht="15" customHeight="1">
      <c r="B5" s="142" t="s">
        <v>59</v>
      </c>
      <c r="C5" s="142"/>
      <c r="D5" s="142"/>
      <c r="E5" s="142"/>
      <c r="F5" s="142"/>
      <c r="G5" s="142"/>
      <c r="H5" s="142"/>
    </row>
    <row r="6" spans="2:8" ht="15" customHeight="1">
      <c r="B6" s="142"/>
      <c r="C6" s="142"/>
      <c r="D6" s="142"/>
      <c r="E6" s="142"/>
      <c r="F6" s="142"/>
      <c r="G6" s="142"/>
      <c r="H6" s="142"/>
    </row>
    <row r="7" spans="2:8" ht="15" customHeight="1">
      <c r="B7" s="142"/>
      <c r="C7" s="142"/>
      <c r="D7" s="142"/>
      <c r="E7" s="142"/>
      <c r="F7" s="142"/>
      <c r="G7" s="142"/>
      <c r="H7" s="142"/>
    </row>
    <row r="8" spans="2:8" ht="15" customHeight="1">
      <c r="B8" s="142"/>
      <c r="C8" s="142"/>
      <c r="D8" s="142"/>
      <c r="E8" s="142"/>
      <c r="F8" s="142"/>
      <c r="G8" s="142"/>
      <c r="H8" s="142"/>
    </row>
    <row r="9" spans="2:8" ht="15" customHeight="1">
      <c r="B9" s="142"/>
      <c r="C9" s="142"/>
      <c r="D9" s="142"/>
      <c r="E9" s="142"/>
      <c r="F9" s="142"/>
      <c r="G9" s="142"/>
      <c r="H9" s="142"/>
    </row>
    <row r="10" spans="2:8" ht="15" customHeight="1">
      <c r="B10" s="142"/>
      <c r="C10" s="142"/>
      <c r="D10" s="142"/>
      <c r="E10" s="142"/>
      <c r="F10" s="142"/>
      <c r="G10" s="142"/>
      <c r="H10" s="142"/>
    </row>
    <row r="11" spans="2:8" ht="15" customHeight="1">
      <c r="B11" s="142"/>
      <c r="C11" s="142"/>
      <c r="D11" s="142"/>
      <c r="E11" s="142"/>
      <c r="F11" s="142"/>
      <c r="G11" s="142"/>
      <c r="H11" s="142"/>
    </row>
    <row r="12" spans="2:8" ht="15" customHeight="1">
      <c r="B12" s="142"/>
      <c r="C12" s="142"/>
      <c r="D12" s="142"/>
      <c r="E12" s="142"/>
      <c r="F12" s="142"/>
      <c r="G12" s="142"/>
      <c r="H12" s="142"/>
    </row>
    <row r="13" spans="2:8" ht="15" customHeight="1">
      <c r="B13" s="142"/>
      <c r="C13" s="142"/>
      <c r="D13" s="142"/>
      <c r="E13" s="142"/>
      <c r="F13" s="142"/>
      <c r="G13" s="142"/>
      <c r="H13" s="142"/>
    </row>
    <row r="14" spans="2:8" ht="15" customHeight="1">
      <c r="B14" s="142"/>
      <c r="C14" s="142"/>
      <c r="D14" s="142"/>
      <c r="E14" s="142"/>
      <c r="F14" s="142"/>
      <c r="G14" s="142"/>
      <c r="H14" s="142"/>
    </row>
    <row r="15" spans="2:8" ht="15" customHeight="1">
      <c r="B15" s="142"/>
      <c r="C15" s="142"/>
      <c r="D15" s="142"/>
      <c r="E15" s="142"/>
      <c r="F15" s="142"/>
      <c r="G15" s="142"/>
      <c r="H15" s="142"/>
    </row>
    <row r="16" spans="2:8" ht="15" customHeight="1">
      <c r="B16" s="142"/>
      <c r="C16" s="142"/>
      <c r="D16" s="142"/>
      <c r="E16" s="142"/>
      <c r="F16" s="142"/>
      <c r="G16" s="142"/>
      <c r="H16" s="142"/>
    </row>
    <row r="17" spans="2:8" ht="15" customHeight="1">
      <c r="B17" s="142"/>
      <c r="C17" s="142"/>
      <c r="D17" s="142"/>
      <c r="E17" s="142"/>
      <c r="F17" s="142"/>
      <c r="G17" s="142"/>
      <c r="H17" s="142"/>
    </row>
    <row r="18" spans="2:8" ht="15" customHeight="1">
      <c r="B18" s="142"/>
      <c r="C18" s="142"/>
      <c r="D18" s="142"/>
      <c r="E18" s="142"/>
      <c r="F18" s="142"/>
      <c r="G18" s="142"/>
      <c r="H18" s="142"/>
    </row>
    <row r="19" spans="2:8" ht="15" customHeight="1">
      <c r="B19" s="142"/>
      <c r="C19" s="142"/>
      <c r="D19" s="142"/>
      <c r="E19" s="142"/>
      <c r="F19" s="142"/>
      <c r="G19" s="142"/>
      <c r="H19" s="142"/>
    </row>
    <row r="20" spans="2:8" ht="15" customHeight="1">
      <c r="B20" s="142"/>
      <c r="C20" s="142"/>
      <c r="D20" s="142"/>
      <c r="E20" s="142"/>
      <c r="F20" s="142"/>
      <c r="G20" s="142"/>
      <c r="H20" s="142"/>
    </row>
    <row r="21" spans="2:8" ht="15" customHeight="1">
      <c r="B21" s="142"/>
      <c r="C21" s="142"/>
      <c r="D21" s="142"/>
      <c r="E21" s="142"/>
      <c r="F21" s="142"/>
      <c r="G21" s="142"/>
      <c r="H21" s="142"/>
    </row>
    <row r="22" spans="2:8" ht="16.5" customHeight="1">
      <c r="B22" s="142"/>
      <c r="C22" s="142"/>
      <c r="D22" s="142"/>
      <c r="E22" s="142"/>
      <c r="F22" s="142"/>
      <c r="G22" s="142"/>
      <c r="H22" s="142"/>
    </row>
    <row r="23" spans="2:8" ht="16.5" customHeight="1">
      <c r="B23" s="142"/>
      <c r="C23" s="142"/>
      <c r="D23" s="142"/>
      <c r="E23" s="142"/>
      <c r="F23" s="142"/>
      <c r="G23" s="142"/>
      <c r="H23" s="142"/>
    </row>
    <row r="30" spans="2:8" s="113" customFormat="1" ht="16.5" customHeight="1"/>
    <row r="31" spans="2:8" s="113" customFormat="1" ht="18.75" customHeight="1"/>
    <row r="32" spans="2:8" s="113" customFormat="1" ht="16.5" customHeight="1"/>
    <row r="33" spans="2:9" s="113" customFormat="1" ht="15.75" customHeight="1"/>
    <row r="36" spans="2:9" ht="16.5" customHeight="1">
      <c r="B36" s="142"/>
      <c r="C36" s="142"/>
      <c r="D36" s="142"/>
      <c r="E36" s="142"/>
      <c r="F36" s="142"/>
      <c r="G36" s="142"/>
    </row>
    <row r="37" spans="2:9" ht="16.5" customHeight="1">
      <c r="B37" s="143"/>
      <c r="C37" s="143"/>
      <c r="D37" s="143"/>
      <c r="E37" s="143"/>
      <c r="F37" s="143"/>
      <c r="G37" s="143"/>
      <c r="H37" s="114"/>
      <c r="I37" s="114"/>
    </row>
    <row r="38" spans="2:9" ht="16.5" customHeight="1">
      <c r="B38" s="143"/>
      <c r="C38" s="143"/>
      <c r="D38" s="143"/>
      <c r="E38" s="143"/>
      <c r="F38" s="143"/>
      <c r="G38" s="143"/>
      <c r="H38" s="114"/>
      <c r="I38" s="114"/>
    </row>
    <row r="44" spans="2:9" ht="16.5" customHeight="1">
      <c r="B44" s="115"/>
    </row>
    <row r="49" spans="2:2" ht="16.5" customHeight="1">
      <c r="B49" s="113"/>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2026-06-04T07:57:27Z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