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xr:revisionPtr revIDLastSave="0" documentId="8_{055BC401-B811-42DF-BD15-785CA1FDD53A}" xr6:coauthVersionLast="47" xr6:coauthVersionMax="47" xr10:uidLastSave="{00000000-0000-0000-0000-000000000000}"/>
  <bookViews>
    <workbookView xWindow="10545" yWindow="510" windowWidth="9150" windowHeight="612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Statement'!$A$2:$H$21</definedName>
    <definedName name="_xlnm.Print_Area" localSheetId="5">'Capital, Liquidity and Funding'!$A$2:$I$24</definedName>
    <definedName name="_xlnm.Print_Area" localSheetId="0">Cover!$A$2:$H$26</definedName>
    <definedName name="_xlnm.Print_Area" localSheetId="6">Disclaimer!$A$2:$I$23</definedName>
    <definedName name="_xlnm.Print_Area" localSheetId="2">'Income Statement'!$A$2:$H$24</definedName>
    <definedName name="_xlnm.Print_Area" localSheetId="1">Index!$A$2:$H$24</definedName>
    <definedName name="_xlnm.Print_Area" localSheetId="4">'Summary Balance Sheet'!$A$2:$I$20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15" i="1" s="1"/>
  <c r="D13" i="1" l="1"/>
  <c r="D15" i="1" s="1"/>
  <c r="C9" i="10" l="1"/>
  <c r="C13" i="10" s="1"/>
  <c r="B3" i="10" l="1"/>
  <c r="C14" i="2" l="1"/>
  <c r="C17" i="2" s="1"/>
  <c r="C9" i="2"/>
  <c r="E9" i="1"/>
  <c r="E13" i="1" s="1"/>
  <c r="E15" i="1" s="1"/>
  <c r="F9" i="1" l="1"/>
  <c r="F13" i="1" s="1"/>
  <c r="F15" i="1" s="1"/>
  <c r="G9" i="1"/>
  <c r="G13" i="1" s="1"/>
  <c r="G15" i="1" s="1"/>
  <c r="H9" i="1" l="1"/>
  <c r="H13" i="1" s="1"/>
  <c r="H15" i="1" s="1"/>
  <c r="B3" i="9" l="1"/>
  <c r="B3" i="1" l="1"/>
  <c r="B3" i="8" l="1"/>
  <c r="B3" i="3" l="1"/>
  <c r="B3" i="2"/>
</calcChain>
</file>

<file path=xl/sharedStrings.xml><?xml version="1.0" encoding="utf-8"?>
<sst xmlns="http://schemas.openxmlformats.org/spreadsheetml/2006/main" count="107" uniqueCount="64">
  <si>
    <t>Santander UK Group Holdings plc</t>
  </si>
  <si>
    <t>Results for three months ended 31 March 2020</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</si>
  <si>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</si>
  <si>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</si>
  <si>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</si>
  <si>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</si>
  <si>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</si>
  <si>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</si>
  <si>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</si>
  <si>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three months ended 31 March 2020 and its accompanying appendices. </t>
  </si>
  <si>
    <t xml:space="preserve">The Quarterly Management Statetement provides a summary of the unaudited business and financial trends for the three months ended 31 March 2020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</si>
  <si>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</si>
  <si>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</si>
  <si>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</si>
  <si>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Q120</t>
  </si>
  <si>
    <t>Q419</t>
  </si>
  <si>
    <t>Q319</t>
  </si>
  <si>
    <t>Q219</t>
  </si>
  <si>
    <t>Q119</t>
  </si>
  <si>
    <t>Q418</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</si>
  <si>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</si>
  <si>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</si>
  <si>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</si>
  <si>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</si>
  <si>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</si>
  <si>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</si>
  <si>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</si>
  <si>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Santander Text"/>
        <family val="2"/>
      </rPr>
      <t xml:space="preserve"> </t>
    </r>
  </si>
  <si>
    <t>Tax on profit / (loss)</t>
  </si>
  <si>
    <t>Profit after tax</t>
  </si>
  <si>
    <t xml:space="preserve">Banking NIM </t>
  </si>
  <si>
    <t>Cost-to-income ratio</t>
  </si>
  <si>
    <t>1. Comprised of 'Net fee and commission income' and 'Net trading and other income'</t>
  </si>
  <si>
    <t xml:space="preserve">Summarised adjusted income statement </t>
  </si>
  <si>
    <t>Adjusted Cost-to-income ratio</t>
  </si>
  <si>
    <t xml:space="preserve">Summary of segmental balance sheet assets and liabilities </t>
  </si>
  <si>
    <t>31.03.20</t>
  </si>
  <si>
    <t>31.12.19</t>
  </si>
  <si>
    <t>30.09.19</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</si>
  <si>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</si>
  <si>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</si>
  <si>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</si>
  <si>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</si>
  <si>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</si>
  <si>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</si>
  <si>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</si>
  <si>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</si>
  <si>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</si>
  <si>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</si>
  <si>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</si>
  <si>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</si>
  <si>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</si>
  <si>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</si>
  <si>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</si>
  <si>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</si>
  <si>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</si>
  <si>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</si>
  <si>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</si>
  <si>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</si>
  <si>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</si>
  <si>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</si>
  <si>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</si>
  <si>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</si>
  <si>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plc Annual Report 2018.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</si>
</sst>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6">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s>
  <fonts count="189">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vertAlign val="superscript"/>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45">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9" fontId="1" fillId="0" borderId="0" xfId="3" applyNumberFormat="1" applyFont="1" applyAlignment="1">
      <alignment vertical="center"/>
    </xf>
    <xf numFmtId="169" fontId="164" fillId="0" borderId="0" xfId="3" applyNumberFormat="1" applyFont="1" applyFill="1" applyAlignment="1">
      <alignment horizontal="righ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0" fontId="172" fillId="33" borderId="23" xfId="5" applyFont="1" applyFill="1" applyBorder="1" applyAlignment="1">
      <alignment vertical="center" wrapText="1"/>
    </xf>
    <xf numFmtId="165" fontId="161" fillId="0" borderId="23" xfId="3" applyNumberFormat="1" applyFont="1" applyFill="1" applyBorder="1" applyAlignment="1">
      <alignment horizontal="right" vertical="center" wrapText="1"/>
    </xf>
    <xf numFmtId="164" fontId="174" fillId="0" borderId="0" xfId="3" applyNumberFormat="1" applyFont="1" applyAlignment="1">
      <alignment horizontal="justify" vertical="center"/>
    </xf>
    <xf numFmtId="164" fontId="174" fillId="0" borderId="0" xfId="3" applyNumberFormat="1" applyFont="1" applyFill="1" applyAlignment="1">
      <alignment horizontal="justify" vertical="center"/>
    </xf>
    <xf numFmtId="164" fontId="162" fillId="0" borderId="0" xfId="3" applyNumberFormat="1" applyFont="1" applyBorder="1" applyAlignment="1">
      <alignment vertical="center"/>
    </xf>
    <xf numFmtId="10" fontId="162" fillId="0" borderId="0" xfId="1" applyNumberFormat="1" applyFont="1" applyBorder="1" applyAlignment="1">
      <alignment horizontal="right"/>
    </xf>
    <xf numFmtId="9" fontId="162" fillId="0" borderId="0" xfId="1" applyNumberFormat="1" applyFont="1" applyBorder="1" applyAlignment="1">
      <alignment horizontal="right"/>
    </xf>
    <xf numFmtId="9" fontId="162" fillId="34" borderId="0" xfId="1" applyNumberFormat="1" applyFont="1" applyFill="1" applyBorder="1" applyAlignment="1">
      <alignment horizontal="right"/>
    </xf>
    <xf numFmtId="164" fontId="170" fillId="0" borderId="0" xfId="3" applyNumberFormat="1" applyFont="1" applyFill="1"/>
    <xf numFmtId="0" fontId="175"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164" fontId="177" fillId="0" borderId="0" xfId="3" applyNumberFormat="1" applyFont="1" applyBorder="1" applyAlignment="1">
      <alignment vertical="center"/>
    </xf>
    <xf numFmtId="164" fontId="178" fillId="0" borderId="0" xfId="3" applyNumberFormat="1" applyFont="1" applyBorder="1" applyAlignment="1">
      <alignment horizontal="left" vertical="center" indent="2"/>
    </xf>
    <xf numFmtId="0" fontId="179"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164" fontId="178" fillId="0" borderId="0" xfId="3" applyNumberFormat="1" applyFont="1" applyBorder="1" applyAlignment="1">
      <alignment horizontal="left" vertical="center" wrapText="1" indent="2"/>
    </xf>
    <xf numFmtId="0" fontId="172" fillId="33" borderId="0" xfId="5" applyFont="1" applyFill="1" applyBorder="1" applyAlignment="1">
      <alignment vertical="center" wrapText="1"/>
    </xf>
    <xf numFmtId="164" fontId="180"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2"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3" fillId="33" borderId="0" xfId="5" applyFont="1" applyFill="1" applyBorder="1" applyAlignment="1">
      <alignment horizontal="left" vertical="top" wrapText="1" indent="2"/>
    </xf>
    <xf numFmtId="0" fontId="184"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5" fillId="33" borderId="0" xfId="2" applyFont="1" applyFill="1" applyBorder="1" applyAlignment="1">
      <alignment horizontal="left"/>
    </xf>
    <xf numFmtId="0" fontId="185"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6" fillId="0" borderId="0" xfId="52746" applyFont="1" applyBorder="1" applyAlignment="1"/>
    <xf numFmtId="9" fontId="1" fillId="0" borderId="0" xfId="50305" applyFont="1"/>
    <xf numFmtId="15" fontId="185" fillId="0" borderId="0" xfId="52747" applyFont="1" applyFill="1" applyBorder="1" applyAlignment="1" applyProtection="1">
      <alignment horizontal="left" vertical="center"/>
      <protection locked="0"/>
    </xf>
    <xf numFmtId="263" fontId="185" fillId="0" borderId="0" xfId="7" applyNumberFormat="1" applyFont="1" applyFill="1" applyBorder="1" applyAlignment="1">
      <alignment horizontal="right" vertical="center"/>
    </xf>
    <xf numFmtId="166" fontId="185"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7" fillId="0" borderId="0" xfId="52746" quotePrefix="1" applyNumberFormat="1" applyFont="1" applyBorder="1" applyAlignment="1"/>
    <xf numFmtId="264" fontId="188" fillId="0" borderId="0" xfId="52746" applyNumberFormat="1" applyFont="1" applyBorder="1" applyAlignment="1"/>
    <xf numFmtId="264" fontId="187"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218" fontId="164" fillId="33" borderId="0" xfId="5" applyNumberFormat="1"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169" fontId="1" fillId="0" borderId="0" xfId="3" quotePrefix="1" applyNumberFormat="1" applyFont="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5"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9" fontId="1" fillId="0" borderId="23" xfId="3" applyNumberFormat="1" applyFont="1" applyBorder="1" applyAlignment="1">
      <alignment horizontal="right" vertical="center" wrapText="1"/>
    </xf>
    <xf numFmtId="164" fontId="1" fillId="34" borderId="0" xfId="3" applyNumberFormat="1" applyFont="1" applyFill="1" applyBorder="1" applyAlignment="1">
      <alignment vertical="center"/>
    </xf>
    <xf numFmtId="168" fontId="1" fillId="34" borderId="0" xfId="3" applyNumberFormat="1" applyFont="1" applyFill="1" applyBorder="1" applyAlignment="1">
      <alignment horizontal="right" vertical="center" wrapText="1"/>
    </xf>
    <xf numFmtId="9" fontId="162" fillId="0" borderId="0" xfId="1" quotePrefix="1" applyNumberFormat="1" applyFont="1" applyBorder="1" applyAlignment="1">
      <alignment horizontal="right"/>
    </xf>
    <xf numFmtId="10" fontId="162" fillId="0" borderId="0" xfId="1" applyNumberFormat="1" applyFont="1" applyFill="1" applyBorder="1" applyAlignment="1">
      <alignment horizontal="right"/>
    </xf>
    <xf numFmtId="9" fontId="162" fillId="0" borderId="0" xfId="1" applyNumberFormat="1" applyFont="1" applyFill="1" applyBorder="1" applyAlignment="1">
      <alignment horizontal="right"/>
    </xf>
    <xf numFmtId="9" fontId="162" fillId="0" borderId="0" xfId="1" applyFont="1" applyFill="1" applyBorder="1" applyAlignment="1">
      <alignment horizontal="right"/>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0" fontId="176" fillId="33" borderId="0" xfId="2" applyFont="1" applyFill="1" applyAlignment="1">
      <alignment horizontal="left"/>
    </xf>
    <xf numFmtId="0" fontId="164" fillId="0" borderId="0" xfId="4" applyFont="1" applyAlignment="1">
      <alignment horizontal="left"/>
    </xf>
    <xf numFmtId="0" fontId="185" fillId="0" borderId="0" xfId="7" applyNumberFormat="1" applyFont="1" applyFill="1" applyBorder="1" applyAlignment="1">
      <alignment horizontal="left" vertical="top" wrapText="1" indent="2"/>
    </xf>
    <xf numFmtId="0" fontId="186" fillId="0" borderId="0" xfId="52746" applyFont="1" applyBorder="1" applyAlignment="1">
      <alignment horizontal="center"/>
    </xf>
    <xf numFmtId="0" fontId="164" fillId="0" borderId="0" xfId="52746" quotePrefix="1" applyFont="1" applyBorder="1" applyAlignment="1">
      <alignment horizontal="left" wrapText="1"/>
    </xf>
    <xf numFmtId="0" fontId="176"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1"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view="pageBreakPreview" zoomScale="85" zoomScaleNormal="115" zoomScaleSheetLayoutView="85" zoomScalePageLayoutView="85" workbookViewId="0"/>
  </sheetViews>
  <sheetFormatPr defaultRowHeight="16.5" customHeight="1"/>
  <cols>
    <col min="1" max="1" width="9.140625" style="69"/>
    <col min="2" max="2" width="77.140625" style="69" customWidth="1"/>
    <col min="3" max="7" width="10.7109375" style="69" customWidth="1"/>
    <col min="8" max="8" width="9.140625" style="69" customWidth="1"/>
    <col min="9" max="9" width="9.28515625" style="69" customWidth="1"/>
    <col min="10" max="16384" width="9.140625" style="69"/>
  </cols>
  <sheetData>
    <row r="1" spans="2:10" ht="15" customHeight="1"/>
    <row r="2" spans="2:10" ht="30" customHeight="1">
      <c r="B2" s="70" t="s">
        <v>0</v>
      </c>
      <c r="C2" s="50"/>
      <c r="D2" s="50"/>
      <c r="E2" s="50"/>
      <c r="F2" s="50"/>
      <c r="G2" s="71"/>
      <c r="H2" s="71"/>
      <c r="I2" s="72"/>
    </row>
    <row r="3" spans="2:10" ht="30" customHeight="1">
      <c r="B3" s="133" t="s">
        <v>1</v>
      </c>
      <c r="C3" s="133"/>
      <c r="D3" s="133"/>
      <c r="E3" s="133"/>
      <c r="F3" s="133"/>
      <c r="G3" s="133"/>
      <c r="H3" s="71"/>
      <c r="I3" s="71"/>
    </row>
    <row r="4" spans="2:10" ht="15" customHeight="1">
      <c r="B4" s="73"/>
      <c r="C4" s="73"/>
      <c r="D4" s="73"/>
      <c r="E4" s="73"/>
      <c r="F4" s="73"/>
      <c r="G4" s="74"/>
      <c r="H4" s="75"/>
      <c r="I4" s="75"/>
    </row>
    <row r="5" spans="2:10" ht="15" customHeight="1">
      <c r="B5" s="76"/>
      <c r="C5" s="77"/>
      <c r="D5" s="77"/>
      <c r="E5" s="77"/>
      <c r="F5" s="77"/>
      <c r="G5" s="77"/>
      <c r="H5" s="77"/>
      <c r="I5" s="77"/>
    </row>
    <row r="6" spans="2:10" ht="15" customHeight="1">
      <c r="B6" s="76"/>
      <c r="C6" s="77"/>
      <c r="D6" s="77"/>
      <c r="E6" s="77"/>
      <c r="F6" s="77"/>
      <c r="G6" s="77"/>
      <c r="H6" s="77"/>
      <c r="I6" s="77"/>
    </row>
    <row r="7" spans="2:10" ht="15" customHeight="1">
      <c r="B7" s="76"/>
      <c r="C7" s="77"/>
      <c r="D7" s="77"/>
      <c r="E7" s="77"/>
      <c r="F7" s="77"/>
      <c r="G7" s="77"/>
      <c r="H7" s="77"/>
      <c r="I7" s="77"/>
    </row>
    <row r="8" spans="2:10" ht="15" customHeight="1">
      <c r="B8" s="76"/>
      <c r="C8" s="77"/>
      <c r="D8" s="77"/>
      <c r="E8" s="77"/>
      <c r="F8" s="77"/>
      <c r="G8" s="77"/>
      <c r="H8" s="77"/>
      <c r="I8" s="77"/>
    </row>
    <row r="9" spans="2:10" ht="15" customHeight="1">
      <c r="B9" s="76"/>
      <c r="C9" s="77"/>
      <c r="D9" s="77"/>
      <c r="E9" s="77"/>
      <c r="F9" s="77"/>
      <c r="G9" s="77"/>
      <c r="H9" s="77"/>
      <c r="I9" s="77"/>
    </row>
    <row r="10" spans="2:10" ht="15" customHeight="1">
      <c r="B10" s="76"/>
      <c r="C10" s="77"/>
      <c r="D10" s="77"/>
      <c r="E10" s="77"/>
      <c r="F10" s="77"/>
      <c r="G10" s="77"/>
      <c r="H10" s="77"/>
      <c r="I10" s="77"/>
    </row>
    <row r="11" spans="2:10" ht="15" customHeight="1">
      <c r="B11" s="73"/>
      <c r="C11" s="78"/>
      <c r="D11" s="78"/>
      <c r="E11" s="78"/>
      <c r="F11" s="78"/>
      <c r="G11" s="78"/>
      <c r="H11" s="78"/>
      <c r="I11" s="78"/>
    </row>
    <row r="12" spans="2:10" ht="42.75">
      <c r="B12" s="131" t="s">
        <v>2</v>
      </c>
      <c r="C12" s="131"/>
      <c r="D12" s="131"/>
      <c r="E12" s="131"/>
      <c r="F12" s="131"/>
      <c r="G12" s="131"/>
      <c r="H12" s="79"/>
      <c r="I12" s="79"/>
      <c r="J12" s="80"/>
    </row>
    <row r="13" spans="2:10" ht="15" customHeight="1">
      <c r="B13" s="81"/>
      <c r="C13" s="82"/>
      <c r="D13" s="82"/>
      <c r="E13" s="82"/>
      <c r="F13" s="82"/>
      <c r="G13" s="82"/>
      <c r="H13" s="130"/>
      <c r="I13" s="83"/>
      <c r="J13" s="80"/>
    </row>
    <row r="14" spans="2:10" ht="15" customHeight="1">
      <c r="B14" s="84"/>
      <c r="C14" s="85"/>
      <c r="D14" s="85"/>
      <c r="E14" s="85"/>
      <c r="F14" s="85"/>
      <c r="G14" s="85"/>
      <c r="H14" s="130"/>
      <c r="I14" s="86"/>
      <c r="J14" s="80"/>
    </row>
    <row r="15" spans="2:10" ht="15" customHeight="1">
      <c r="B15" s="81"/>
      <c r="C15" s="82"/>
      <c r="D15" s="82"/>
      <c r="E15" s="82"/>
      <c r="F15" s="82"/>
      <c r="G15" s="82"/>
      <c r="H15" s="130"/>
      <c r="I15" s="83"/>
      <c r="J15" s="80"/>
    </row>
    <row r="16" spans="2:10" ht="15" customHeight="1">
      <c r="B16" s="81"/>
      <c r="C16" s="82"/>
      <c r="D16" s="82"/>
      <c r="E16" s="82"/>
      <c r="F16" s="82"/>
      <c r="G16" s="82"/>
      <c r="H16" s="130"/>
      <c r="I16" s="83"/>
      <c r="J16" s="80"/>
    </row>
    <row r="17" spans="2:10" ht="15" customHeight="1">
      <c r="B17" s="81"/>
      <c r="C17" s="82"/>
      <c r="D17" s="82"/>
      <c r="E17" s="82"/>
      <c r="F17" s="82"/>
      <c r="G17" s="82"/>
      <c r="H17" s="130"/>
      <c r="I17" s="83"/>
      <c r="J17" s="80"/>
    </row>
    <row r="18" spans="2:10" ht="15" customHeight="1">
      <c r="B18" s="81"/>
      <c r="C18" s="82"/>
      <c r="D18" s="82"/>
      <c r="E18" s="82"/>
      <c r="F18" s="82"/>
      <c r="G18" s="82"/>
      <c r="H18" s="130"/>
      <c r="I18" s="83"/>
      <c r="J18" s="80"/>
    </row>
    <row r="19" spans="2:10" ht="15" customHeight="1">
      <c r="B19" s="81"/>
      <c r="C19" s="82"/>
      <c r="D19" s="82"/>
      <c r="E19" s="82"/>
      <c r="F19" s="82"/>
      <c r="G19" s="82"/>
      <c r="H19" s="130"/>
      <c r="I19" s="83"/>
      <c r="J19" s="80"/>
    </row>
    <row r="20" spans="2:10" ht="15" customHeight="1">
      <c r="B20" s="87"/>
      <c r="C20" s="85"/>
      <c r="D20" s="85"/>
      <c r="E20" s="85"/>
      <c r="F20" s="85"/>
      <c r="G20" s="85"/>
      <c r="H20" s="130"/>
      <c r="I20" s="86"/>
      <c r="J20" s="80"/>
    </row>
    <row r="21" spans="2:10" ht="15" customHeight="1">
      <c r="B21" s="84"/>
      <c r="C21" s="85"/>
      <c r="D21" s="85"/>
      <c r="E21" s="85"/>
      <c r="F21" s="85"/>
      <c r="G21" s="85"/>
      <c r="H21" s="130"/>
      <c r="I21" s="86"/>
      <c r="J21" s="80"/>
    </row>
    <row r="22" spans="2:10" ht="15" customHeight="1">
      <c r="B22" s="81"/>
      <c r="C22" s="82"/>
      <c r="D22" s="82"/>
      <c r="E22" s="82"/>
      <c r="F22" s="82"/>
      <c r="G22" s="82"/>
      <c r="H22" s="130"/>
      <c r="I22" s="83"/>
      <c r="J22" s="80"/>
    </row>
    <row r="23" spans="2:10" ht="15" customHeight="1">
      <c r="B23" s="88"/>
      <c r="C23" s="89"/>
      <c r="D23" s="89"/>
      <c r="E23" s="89"/>
      <c r="F23" s="89"/>
      <c r="G23" s="89"/>
      <c r="H23" s="90"/>
      <c r="I23" s="90"/>
      <c r="J23" s="80"/>
    </row>
    <row r="24" spans="2:10" ht="15" customHeight="1">
      <c r="B24" s="81"/>
      <c r="C24" s="82"/>
      <c r="D24" s="82"/>
      <c r="E24" s="82"/>
      <c r="F24" s="82"/>
      <c r="G24" s="82"/>
      <c r="H24" s="82"/>
      <c r="I24" s="83"/>
      <c r="J24" s="80"/>
    </row>
    <row r="25" spans="2:10" ht="15" customHeight="1">
      <c r="B25" s="132"/>
      <c r="C25" s="132"/>
      <c r="D25" s="132"/>
      <c r="E25" s="132"/>
      <c r="F25" s="132"/>
      <c r="G25" s="132"/>
      <c r="H25" s="91"/>
      <c r="I25" s="91"/>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view="pageBreakPreview" zoomScale="70" zoomScaleNormal="115" zoomScaleSheetLayoutView="70" workbookViewId="0"/>
  </sheetViews>
  <sheetFormatPr defaultColWidth="9.140625" defaultRowHeight="18.75"/>
  <cols>
    <col min="1" max="1" width="9.140625" style="33"/>
    <col min="2" max="2" width="89.140625" style="33" customWidth="1"/>
    <col min="3" max="7" width="10.7109375" style="33" customWidth="1"/>
    <col min="8" max="16384" width="9.140625" style="33"/>
  </cols>
  <sheetData>
    <row r="2" spans="2:7" ht="30" customHeight="1">
      <c r="B2" s="49" t="s">
        <v>0</v>
      </c>
      <c r="C2" s="50"/>
      <c r="D2" s="50"/>
      <c r="E2" s="51"/>
      <c r="F2" s="51"/>
      <c r="G2" s="52"/>
    </row>
    <row r="3" spans="2:7" ht="30" customHeight="1">
      <c r="B3" s="128" t="str">
        <f>Cover!B3</f>
        <v>Results for three months ended 31 March 2020</v>
      </c>
      <c r="C3" s="53"/>
      <c r="D3" s="53"/>
      <c r="E3" s="51"/>
      <c r="F3" s="51"/>
      <c r="G3" s="51"/>
    </row>
    <row r="4" spans="2:7">
      <c r="B4" s="51"/>
      <c r="C4" s="26"/>
      <c r="D4" s="51"/>
      <c r="E4" s="51"/>
      <c r="F4" s="51"/>
      <c r="G4" s="51"/>
    </row>
    <row r="5" spans="2:7">
      <c r="B5" s="23"/>
      <c r="C5" s="26"/>
      <c r="D5" s="26"/>
      <c r="E5" s="26"/>
      <c r="F5" s="26"/>
      <c r="G5" s="26"/>
    </row>
    <row r="6" spans="2:7">
      <c r="C6" s="26"/>
      <c r="D6" s="26"/>
      <c r="E6" s="26"/>
      <c r="F6" s="26"/>
      <c r="G6" s="26"/>
    </row>
    <row r="7" spans="2:7" ht="25.5">
      <c r="B7" s="54" t="s">
        <v>3</v>
      </c>
      <c r="C7" s="37"/>
      <c r="D7" s="37"/>
      <c r="E7" s="37"/>
      <c r="F7" s="37"/>
      <c r="G7" s="37"/>
    </row>
    <row r="8" spans="2:7" ht="25.5">
      <c r="B8" s="55" t="s">
        <v>4</v>
      </c>
      <c r="C8" s="37"/>
      <c r="D8" s="37"/>
      <c r="E8" s="37"/>
      <c r="F8" s="37"/>
      <c r="G8" s="37"/>
    </row>
    <row r="9" spans="2:7" ht="25.5">
      <c r="B9" s="55" t="s">
        <v>5</v>
      </c>
      <c r="C9" s="57"/>
      <c r="D9" s="57"/>
      <c r="E9" s="57"/>
      <c r="F9" s="57"/>
      <c r="G9" s="57"/>
    </row>
    <row r="10" spans="2:7" ht="25.5">
      <c r="B10" s="56" t="s">
        <v>6</v>
      </c>
      <c r="C10" s="57"/>
      <c r="D10" s="57"/>
      <c r="E10" s="57"/>
      <c r="F10" s="57"/>
      <c r="G10" s="57"/>
    </row>
    <row r="11" spans="2:7" ht="25.5">
      <c r="B11" s="55" t="s">
        <v>7</v>
      </c>
      <c r="C11" s="37"/>
      <c r="D11" s="37"/>
      <c r="E11" s="37"/>
      <c r="F11" s="37"/>
      <c r="G11" s="37"/>
    </row>
    <row r="12" spans="2:7" ht="25.5">
      <c r="B12" s="58"/>
      <c r="C12" s="57"/>
      <c r="D12" s="57"/>
      <c r="E12" s="57"/>
      <c r="F12" s="57"/>
      <c r="G12" s="57"/>
    </row>
    <row r="13" spans="2:7" ht="25.5">
      <c r="B13" s="56"/>
      <c r="C13" s="57"/>
      <c r="D13" s="57"/>
      <c r="E13" s="57"/>
      <c r="F13" s="57"/>
      <c r="G13" s="57"/>
    </row>
    <row r="14" spans="2:7" ht="25.5">
      <c r="B14" s="56"/>
      <c r="C14" s="57"/>
      <c r="D14" s="57"/>
      <c r="E14" s="57"/>
      <c r="F14" s="57"/>
      <c r="G14" s="57"/>
    </row>
    <row r="15" spans="2:7" ht="15" customHeight="1">
      <c r="B15" s="59"/>
      <c r="C15" s="57"/>
      <c r="D15" s="57"/>
      <c r="E15" s="57"/>
      <c r="F15" s="57"/>
      <c r="G15" s="57"/>
    </row>
    <row r="16" spans="2:7" s="62" customFormat="1" ht="18.75" customHeight="1">
      <c r="B16" s="60" t="s">
        <v>8</v>
      </c>
      <c r="C16" s="61"/>
      <c r="D16" s="61"/>
      <c r="E16" s="61"/>
      <c r="F16" s="61"/>
      <c r="G16" s="61"/>
    </row>
    <row r="17" spans="2:7" s="63" customFormat="1" ht="48.75" customHeight="1">
      <c r="B17" s="137" t="s">
        <v>9</v>
      </c>
      <c r="C17" s="137"/>
      <c r="D17" s="137"/>
      <c r="E17" s="137"/>
      <c r="F17" s="137"/>
      <c r="G17" s="137"/>
    </row>
    <row r="18" spans="2:7" s="63" customFormat="1" ht="65.25" customHeight="1">
      <c r="B18" s="137" t="s">
        <v>10</v>
      </c>
      <c r="C18" s="137"/>
      <c r="D18" s="137"/>
      <c r="E18" s="137"/>
      <c r="F18" s="137"/>
      <c r="G18" s="137"/>
    </row>
    <row r="19" spans="2:7" s="63" customFormat="1" ht="18.75" customHeight="1">
      <c r="B19" s="64" t="s">
        <v>11</v>
      </c>
      <c r="C19" s="65"/>
      <c r="D19" s="65"/>
      <c r="E19" s="65"/>
      <c r="F19" s="65"/>
      <c r="G19" s="65"/>
    </row>
    <row r="20" spans="2:7" s="63" customFormat="1" ht="19.5">
      <c r="B20" s="66" t="s">
        <v>12</v>
      </c>
      <c r="C20" s="67"/>
      <c r="D20" s="67"/>
      <c r="E20" s="67"/>
      <c r="F20" s="67"/>
      <c r="G20" s="67"/>
    </row>
    <row r="21" spans="2:7" ht="15" customHeight="1">
      <c r="B21" s="68"/>
      <c r="C21" s="68"/>
      <c r="D21" s="68"/>
      <c r="E21" s="68"/>
      <c r="F21" s="68"/>
      <c r="G21" s="68"/>
    </row>
    <row r="22" spans="2:7">
      <c r="B22" s="134"/>
      <c r="C22" s="134"/>
      <c r="D22" s="134"/>
      <c r="E22" s="134"/>
      <c r="F22" s="134"/>
      <c r="G22" s="134"/>
    </row>
    <row r="23" spans="2:7" ht="15" customHeight="1">
      <c r="B23" s="135"/>
      <c r="C23" s="136"/>
      <c r="D23" s="136"/>
      <c r="E23" s="136"/>
      <c r="F23" s="136"/>
      <c r="G23" s="136"/>
    </row>
    <row r="36" spans="2:7">
      <c r="B36" s="48"/>
      <c r="C36" s="48"/>
      <c r="D36" s="48"/>
      <c r="E36" s="48"/>
      <c r="F36" s="48"/>
      <c r="G36" s="48"/>
    </row>
    <row r="37" spans="2:7">
      <c r="B37" s="48"/>
      <c r="C37" s="48"/>
      <c r="D37" s="48"/>
      <c r="E37" s="48"/>
      <c r="F37" s="48"/>
      <c r="G37" s="48"/>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37"/>
  <sheetViews>
    <sheetView showGridLines="0" showZeros="0" zoomScaleNormal="100" zoomScaleSheetLayoutView="75" workbookViewId="0"/>
  </sheetViews>
  <sheetFormatPr defaultColWidth="9.140625" defaultRowHeight="18.75"/>
  <cols>
    <col min="1" max="1" width="9.140625" style="33"/>
    <col min="2" max="2" width="66.42578125" style="33" customWidth="1"/>
    <col min="3" max="8" width="13.5703125" style="33" customWidth="1"/>
    <col min="9" max="16384" width="9.140625" style="33"/>
  </cols>
  <sheetData>
    <row r="2" spans="2:8">
      <c r="B2" s="21" t="s">
        <v>0</v>
      </c>
      <c r="C2" s="21"/>
      <c r="D2" s="21"/>
      <c r="E2" s="21"/>
      <c r="F2" s="21"/>
      <c r="G2" s="21"/>
      <c r="H2" s="21"/>
    </row>
    <row r="3" spans="2:8">
      <c r="B3" s="22" t="str">
        <f>Cover!B3</f>
        <v>Results for three months ended 31 March 2020</v>
      </c>
      <c r="C3" s="22"/>
      <c r="D3" s="22"/>
      <c r="E3" s="22"/>
      <c r="F3" s="22"/>
      <c r="G3" s="22"/>
      <c r="H3" s="22"/>
    </row>
    <row r="5" spans="2:8" ht="18.75" customHeight="1">
      <c r="B5" s="23" t="s">
        <v>13</v>
      </c>
      <c r="C5" s="34" t="s">
        <v>14</v>
      </c>
      <c r="D5" s="34" t="s">
        <v>15</v>
      </c>
      <c r="E5" s="34" t="s">
        <v>16</v>
      </c>
      <c r="F5" s="34" t="s">
        <v>17</v>
      </c>
      <c r="G5" s="34" t="s">
        <v>18</v>
      </c>
      <c r="H5" s="34" t="s">
        <v>19</v>
      </c>
    </row>
    <row r="6" spans="2:8" ht="15" customHeight="1">
      <c r="B6" s="13"/>
      <c r="C6" s="34" t="s">
        <v>20</v>
      </c>
      <c r="D6" s="34" t="s">
        <v>20</v>
      </c>
      <c r="E6" s="34" t="s">
        <v>20</v>
      </c>
      <c r="F6" s="34" t="s">
        <v>20</v>
      </c>
      <c r="G6" s="34" t="s">
        <v>20</v>
      </c>
      <c r="H6" s="34" t="s">
        <v>20</v>
      </c>
    </row>
    <row r="7" spans="2:8" ht="15" customHeight="1">
      <c r="B7" s="27" t="s">
        <v>21</v>
      </c>
      <c r="C7" s="35">
        <v>770000000</v>
      </c>
      <c r="D7" s="35">
        <v>811000000</v>
      </c>
      <c r="E7" s="35">
        <v>813000000</v>
      </c>
      <c r="F7" s="35">
        <v>823000000</v>
      </c>
      <c r="G7" s="35">
        <v>848000000</v>
      </c>
      <c r="H7" s="35">
        <v>888000000</v>
      </c>
    </row>
    <row r="8" spans="2:8" ht="15" customHeight="1">
      <c r="B8" s="32" t="s">
        <v>22</v>
      </c>
      <c r="C8" s="36">
        <v>194000000</v>
      </c>
      <c r="D8" s="36">
        <v>224000000</v>
      </c>
      <c r="E8" s="36">
        <v>205000000</v>
      </c>
      <c r="F8" s="36">
        <v>241000000</v>
      </c>
      <c r="G8" s="36">
        <v>205000000</v>
      </c>
      <c r="H8" s="36">
        <v>194000000</v>
      </c>
    </row>
    <row r="9" spans="2:8" ht="15" customHeight="1">
      <c r="B9" s="29" t="s">
        <v>23</v>
      </c>
      <c r="C9" s="41">
        <v>964000000</v>
      </c>
      <c r="D9" s="41">
        <v>1035000000</v>
      </c>
      <c r="E9" s="41">
        <f>SUM(E7:E8)</f>
        <v>1018000000</v>
      </c>
      <c r="F9" s="41">
        <f>SUM(F7:F8)</f>
        <v>1064000000</v>
      </c>
      <c r="G9" s="41">
        <f>SUM(G7:G8)</f>
        <v>1053000000</v>
      </c>
      <c r="H9" s="41">
        <f>SUM(H7:H8)</f>
        <v>1082000000</v>
      </c>
    </row>
    <row r="10" spans="2:8">
      <c r="B10" s="40" t="s">
        <v>24</v>
      </c>
      <c r="C10" s="41">
        <v>-631000000</v>
      </c>
      <c r="D10" s="41">
        <v>-641000000</v>
      </c>
      <c r="E10" s="41">
        <v>-618000000</v>
      </c>
      <c r="F10" s="41">
        <v>-633000000</v>
      </c>
      <c r="G10" s="41">
        <v>-634000000</v>
      </c>
      <c r="H10" s="41">
        <v>-649000000</v>
      </c>
    </row>
    <row r="11" spans="2:8" ht="15" customHeight="1">
      <c r="B11" s="39" t="s">
        <v>25</v>
      </c>
      <c r="C11" s="36">
        <v>-165000000</v>
      </c>
      <c r="D11" s="36">
        <v>-83000000</v>
      </c>
      <c r="E11" s="36">
        <v>-68000000</v>
      </c>
      <c r="F11" s="36">
        <v>-16000000</v>
      </c>
      <c r="G11" s="36">
        <v>-53000000</v>
      </c>
      <c r="H11" s="36">
        <v>-38000000</v>
      </c>
    </row>
    <row r="12" spans="2:8" ht="15" customHeight="1">
      <c r="B12" s="116" t="s">
        <v>26</v>
      </c>
      <c r="C12" s="117">
        <v>-54000000</v>
      </c>
      <c r="D12" s="117">
        <v>-115000000</v>
      </c>
      <c r="E12" s="117">
        <v>-122000000</v>
      </c>
      <c r="F12" s="117">
        <v>-110000000</v>
      </c>
      <c r="G12" s="117">
        <v>-96000000</v>
      </c>
      <c r="H12" s="117">
        <v>-198000000</v>
      </c>
    </row>
    <row r="13" spans="2:8" ht="15" customHeight="1">
      <c r="B13" s="114" t="s">
        <v>27</v>
      </c>
      <c r="C13" s="115">
        <f t="shared" ref="C13" si="0">SUM(C9+C10+C11+C12)</f>
        <v>114000000</v>
      </c>
      <c r="D13" s="115">
        <f t="shared" ref="D13:H13" si="1">SUM(D9+D10+D11+D12)</f>
        <v>196000000</v>
      </c>
      <c r="E13" s="115">
        <f t="shared" si="1"/>
        <v>210000000</v>
      </c>
      <c r="F13" s="115">
        <f t="shared" si="1"/>
        <v>305000000</v>
      </c>
      <c r="G13" s="115">
        <f t="shared" si="1"/>
        <v>270000000</v>
      </c>
      <c r="H13" s="115">
        <f t="shared" si="1"/>
        <v>197000000</v>
      </c>
    </row>
    <row r="14" spans="2:8" ht="15" customHeight="1">
      <c r="B14" s="6" t="s">
        <v>28</v>
      </c>
      <c r="C14" s="36">
        <v>-29000000</v>
      </c>
      <c r="D14" s="36">
        <v>-48000000</v>
      </c>
      <c r="E14" s="36">
        <v>-60000000</v>
      </c>
      <c r="F14" s="36">
        <v>-92000000</v>
      </c>
      <c r="G14" s="36">
        <v>-72000000</v>
      </c>
      <c r="H14" s="36">
        <v>-45000000</v>
      </c>
    </row>
    <row r="15" spans="2:8" ht="15" customHeight="1">
      <c r="B15" s="29" t="s">
        <v>29</v>
      </c>
      <c r="C15" s="41">
        <f t="shared" ref="C15" si="2">SUM(C13:C14)</f>
        <v>85000000</v>
      </c>
      <c r="D15" s="41">
        <f t="shared" ref="D15:H15" si="3">SUM(D13:D14)</f>
        <v>148000000</v>
      </c>
      <c r="E15" s="41">
        <f t="shared" si="3"/>
        <v>150000000</v>
      </c>
      <c r="F15" s="41">
        <f t="shared" si="3"/>
        <v>213000000</v>
      </c>
      <c r="G15" s="41">
        <f t="shared" si="3"/>
        <v>198000000</v>
      </c>
      <c r="H15" s="41">
        <f t="shared" si="3"/>
        <v>152000000</v>
      </c>
    </row>
    <row r="16" spans="2:8" ht="15" customHeight="1">
      <c r="B16" s="42"/>
      <c r="C16" s="43"/>
      <c r="D16" s="42"/>
      <c r="E16" s="42"/>
      <c r="F16" s="43"/>
      <c r="G16" s="43"/>
      <c r="H16" s="43"/>
    </row>
    <row r="17" spans="2:8" ht="15" customHeight="1">
      <c r="B17" s="44" t="s">
        <v>30</v>
      </c>
      <c r="C17" s="123">
        <v>1.52E-2</v>
      </c>
      <c r="D17" s="45">
        <v>1.5800000000000002E-2</v>
      </c>
      <c r="E17" s="45">
        <v>1.6E-2</v>
      </c>
      <c r="F17" s="45">
        <v>1.6500000000000001E-2</v>
      </c>
      <c r="G17" s="45">
        <v>1.72E-2</v>
      </c>
      <c r="H17" s="45">
        <v>1.77E-2</v>
      </c>
    </row>
    <row r="18" spans="2:8" ht="15" customHeight="1">
      <c r="B18" s="44" t="s">
        <v>31</v>
      </c>
      <c r="C18" s="124">
        <v>0.65</v>
      </c>
      <c r="D18" s="46">
        <v>0.62</v>
      </c>
      <c r="E18" s="46">
        <v>0.61</v>
      </c>
      <c r="F18" s="46">
        <v>0.59</v>
      </c>
      <c r="G18" s="46">
        <v>0.6</v>
      </c>
      <c r="H18" s="47">
        <v>0.6</v>
      </c>
    </row>
    <row r="19" spans="2:8" ht="15" customHeight="1"/>
    <row r="20" spans="2:8" ht="15" customHeight="1">
      <c r="B20" s="139" t="s">
        <v>32</v>
      </c>
      <c r="C20" s="139"/>
      <c r="D20" s="139"/>
      <c r="E20" s="139"/>
      <c r="F20" s="139"/>
      <c r="G20" s="139"/>
      <c r="H20" s="139"/>
    </row>
    <row r="21" spans="2:8" ht="15" customHeight="1">
      <c r="B21" s="129"/>
      <c r="C21" s="129"/>
      <c r="D21" s="129"/>
      <c r="E21" s="129"/>
      <c r="F21" s="129"/>
      <c r="G21" s="129"/>
      <c r="H21" s="129"/>
    </row>
    <row r="22" spans="2:8" ht="27" customHeight="1">
      <c r="B22" s="138"/>
      <c r="C22" s="138"/>
      <c r="D22" s="138"/>
      <c r="E22" s="138"/>
      <c r="F22" s="138"/>
      <c r="G22" s="138"/>
      <c r="H22" s="138"/>
    </row>
    <row r="23" spans="2:8" ht="15" customHeight="1">
      <c r="B23" s="140"/>
      <c r="C23" s="140"/>
      <c r="D23" s="140"/>
      <c r="E23" s="140"/>
      <c r="F23" s="140"/>
      <c r="G23" s="140"/>
      <c r="H23" s="140"/>
    </row>
    <row r="36" spans="2:8">
      <c r="B36" s="48"/>
      <c r="C36" s="48"/>
      <c r="D36" s="48"/>
      <c r="E36" s="48"/>
      <c r="F36" s="48"/>
      <c r="G36" s="48"/>
      <c r="H36" s="48"/>
    </row>
    <row r="37" spans="2:8">
      <c r="B37" s="48"/>
      <c r="C37" s="48"/>
      <c r="D37" s="48"/>
      <c r="E37" s="48"/>
      <c r="F37" s="48"/>
      <c r="G37" s="48"/>
      <c r="H37" s="48"/>
    </row>
  </sheetData>
  <mergeCells count="3">
    <mergeCell ref="B22:H22"/>
    <mergeCell ref="B20:H20"/>
    <mergeCell ref="B23:H23"/>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H34"/>
  <sheetViews>
    <sheetView showGridLines="0" showZeros="0" zoomScaleNormal="100" zoomScaleSheetLayoutView="75" workbookViewId="0"/>
  </sheetViews>
  <sheetFormatPr defaultColWidth="9.140625" defaultRowHeight="18.75"/>
  <cols>
    <col min="1" max="1" width="9.140625" style="33"/>
    <col min="2" max="2" width="66.42578125" style="33" customWidth="1"/>
    <col min="3" max="8" width="13.5703125" style="33" customWidth="1"/>
    <col min="9" max="16384" width="9.140625" style="33"/>
  </cols>
  <sheetData>
    <row r="2" spans="2:8">
      <c r="B2" s="21" t="s">
        <v>0</v>
      </c>
      <c r="C2" s="21"/>
      <c r="D2" s="21"/>
      <c r="E2" s="21"/>
      <c r="F2" s="21"/>
      <c r="G2" s="21"/>
      <c r="H2" s="21"/>
    </row>
    <row r="3" spans="2:8">
      <c r="B3" s="22" t="str">
        <f>Cover!B3</f>
        <v>Results for three months ended 31 March 2020</v>
      </c>
      <c r="C3" s="22"/>
      <c r="D3" s="22"/>
      <c r="E3" s="22"/>
      <c r="F3" s="22"/>
      <c r="G3" s="22"/>
      <c r="H3" s="22"/>
    </row>
    <row r="5" spans="2:8" ht="18.75" customHeight="1">
      <c r="B5" s="23" t="s">
        <v>33</v>
      </c>
      <c r="C5" s="34" t="s">
        <v>14</v>
      </c>
      <c r="D5" s="34" t="s">
        <v>15</v>
      </c>
      <c r="E5" s="34" t="s">
        <v>16</v>
      </c>
      <c r="F5" s="34" t="s">
        <v>17</v>
      </c>
      <c r="G5" s="34" t="s">
        <v>18</v>
      </c>
      <c r="H5" s="34" t="s">
        <v>19</v>
      </c>
    </row>
    <row r="6" spans="2:8" ht="15" customHeight="1">
      <c r="B6" s="13"/>
      <c r="C6" s="34" t="s">
        <v>20</v>
      </c>
      <c r="D6" s="34" t="s">
        <v>20</v>
      </c>
      <c r="E6" s="34" t="s">
        <v>20</v>
      </c>
      <c r="F6" s="34" t="s">
        <v>20</v>
      </c>
      <c r="G6" s="34" t="s">
        <v>20</v>
      </c>
      <c r="H6" s="34" t="s">
        <v>20</v>
      </c>
    </row>
    <row r="7" spans="2:8" ht="15" customHeight="1">
      <c r="B7" s="27" t="s">
        <v>21</v>
      </c>
      <c r="C7" s="35">
        <v>770000000</v>
      </c>
      <c r="D7" s="35">
        <v>811000000</v>
      </c>
      <c r="E7" s="35">
        <v>813000000</v>
      </c>
      <c r="F7" s="35">
        <v>823000000</v>
      </c>
      <c r="G7" s="35">
        <v>848000000</v>
      </c>
      <c r="H7" s="35">
        <v>887000000</v>
      </c>
    </row>
    <row r="8" spans="2:8" ht="15" customHeight="1">
      <c r="B8" s="32" t="s">
        <v>22</v>
      </c>
      <c r="C8" s="36">
        <v>163000000</v>
      </c>
      <c r="D8" s="36">
        <v>198000000</v>
      </c>
      <c r="E8" s="36">
        <v>180000000</v>
      </c>
      <c r="F8" s="36">
        <v>195000000</v>
      </c>
      <c r="G8" s="36">
        <v>184000000</v>
      </c>
      <c r="H8" s="36">
        <v>178000000</v>
      </c>
    </row>
    <row r="9" spans="2:8" ht="15" customHeight="1">
      <c r="B9" s="29" t="s">
        <v>23</v>
      </c>
      <c r="C9" s="41">
        <f>SUM(C7:C8)</f>
        <v>933000000</v>
      </c>
      <c r="D9" s="41">
        <v>1009000000</v>
      </c>
      <c r="E9" s="41">
        <v>993000000</v>
      </c>
      <c r="F9" s="41">
        <v>1018000000</v>
      </c>
      <c r="G9" s="41">
        <v>1032000000</v>
      </c>
      <c r="H9" s="41">
        <v>1065000000</v>
      </c>
    </row>
    <row r="10" spans="2:8">
      <c r="B10" s="40" t="s">
        <v>24</v>
      </c>
      <c r="C10" s="41">
        <v>-587000000</v>
      </c>
      <c r="D10" s="41">
        <v>-588000000</v>
      </c>
      <c r="E10" s="41">
        <v>-584000000</v>
      </c>
      <c r="F10" s="41">
        <v>-593000000</v>
      </c>
      <c r="G10" s="41">
        <v>-608000000</v>
      </c>
      <c r="H10" s="41">
        <v>-588000000</v>
      </c>
    </row>
    <row r="11" spans="2:8" ht="15" customHeight="1">
      <c r="B11" s="39" t="s">
        <v>25</v>
      </c>
      <c r="C11" s="36">
        <v>-165000000</v>
      </c>
      <c r="D11" s="36">
        <v>-83000000</v>
      </c>
      <c r="E11" s="36">
        <v>-68000000</v>
      </c>
      <c r="F11" s="36">
        <v>-16000000</v>
      </c>
      <c r="G11" s="36">
        <v>-53000000</v>
      </c>
      <c r="H11" s="36">
        <v>-38000000</v>
      </c>
    </row>
    <row r="12" spans="2:8" ht="15" customHeight="1">
      <c r="B12" s="116" t="s">
        <v>26</v>
      </c>
      <c r="C12" s="117">
        <v>-29000000</v>
      </c>
      <c r="D12" s="117">
        <v>-104000000</v>
      </c>
      <c r="E12" s="117">
        <v>-18000000</v>
      </c>
      <c r="F12" s="117">
        <v>-18000000</v>
      </c>
      <c r="G12" s="117">
        <v>-19000000</v>
      </c>
      <c r="H12" s="117">
        <v>-107000000</v>
      </c>
    </row>
    <row r="13" spans="2:8" ht="15" customHeight="1">
      <c r="B13" s="114" t="s">
        <v>27</v>
      </c>
      <c r="C13" s="115">
        <f t="shared" ref="C13" si="0">SUM(C9+C10+C11+C12)</f>
        <v>152000000</v>
      </c>
      <c r="D13" s="115">
        <v>234000000</v>
      </c>
      <c r="E13" s="115">
        <v>323000000</v>
      </c>
      <c r="F13" s="115">
        <v>391000000</v>
      </c>
      <c r="G13" s="115">
        <v>352000000</v>
      </c>
      <c r="H13" s="115">
        <v>332000000</v>
      </c>
    </row>
    <row r="14" spans="2:8" ht="15" customHeight="1">
      <c r="B14" s="42"/>
      <c r="C14" s="43"/>
      <c r="D14" s="42"/>
      <c r="E14" s="43"/>
      <c r="F14" s="43"/>
      <c r="G14" s="43"/>
      <c r="H14" s="43"/>
    </row>
    <row r="15" spans="2:8" ht="15" customHeight="1">
      <c r="B15" s="44" t="s">
        <v>34</v>
      </c>
      <c r="C15" s="125">
        <v>0.63</v>
      </c>
      <c r="D15" s="122">
        <v>0.57999999999999996</v>
      </c>
      <c r="E15" s="122">
        <v>0.59</v>
      </c>
      <c r="F15" s="122">
        <v>0.57999999999999996</v>
      </c>
      <c r="G15" s="122">
        <v>0.59</v>
      </c>
      <c r="H15" s="122">
        <v>0.55000000000000004</v>
      </c>
    </row>
    <row r="16" spans="2:8" ht="15" customHeight="1">
      <c r="B16" s="44"/>
      <c r="C16" s="46"/>
      <c r="D16" s="46"/>
      <c r="H16" s="48"/>
    </row>
    <row r="17" spans="2:8" ht="15" customHeight="1">
      <c r="B17" s="139" t="s">
        <v>32</v>
      </c>
      <c r="C17" s="139"/>
      <c r="D17" s="139"/>
      <c r="E17" s="139"/>
      <c r="F17" s="139"/>
      <c r="G17" s="139"/>
      <c r="H17" s="139"/>
    </row>
    <row r="18" spans="2:8" ht="15" customHeight="1">
      <c r="B18" s="129"/>
      <c r="C18" s="129"/>
      <c r="D18" s="129"/>
      <c r="E18" s="129"/>
      <c r="F18" s="129"/>
      <c r="G18" s="129"/>
      <c r="H18" s="129"/>
    </row>
    <row r="19" spans="2:8" ht="27" customHeight="1">
      <c r="B19" s="138"/>
      <c r="C19" s="138"/>
      <c r="D19" s="138"/>
      <c r="E19" s="138"/>
      <c r="F19" s="138"/>
      <c r="G19" s="138"/>
      <c r="H19" s="138"/>
    </row>
    <row r="20" spans="2:8" ht="15" customHeight="1">
      <c r="B20" s="140"/>
      <c r="C20" s="140"/>
      <c r="D20" s="140"/>
      <c r="E20" s="140"/>
      <c r="F20" s="140"/>
      <c r="G20" s="140"/>
      <c r="H20" s="140"/>
    </row>
    <row r="33" spans="2:8">
      <c r="B33" s="48"/>
      <c r="C33" s="48"/>
      <c r="D33" s="48"/>
      <c r="E33" s="48"/>
      <c r="F33" s="48"/>
      <c r="G33" s="48"/>
      <c r="H33" s="48"/>
    </row>
    <row r="34" spans="2:8">
      <c r="B34" s="48"/>
      <c r="C34" s="48"/>
      <c r="D34" s="48"/>
      <c r="E34" s="48"/>
      <c r="F34" s="48"/>
      <c r="G34" s="48"/>
      <c r="H34" s="48"/>
    </row>
  </sheetData>
  <mergeCells count="3">
    <mergeCell ref="B17:H17"/>
    <mergeCell ref="B19:H19"/>
    <mergeCell ref="B20:H20"/>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H25"/>
  <sheetViews>
    <sheetView showGridLines="0" showZeros="0" zoomScaleNormal="100" zoomScaleSheetLayoutView="75" workbookViewId="0"/>
  </sheetViews>
  <sheetFormatPr defaultRowHeight="12.75"/>
  <cols>
    <col min="2" max="2" width="66.42578125" customWidth="1"/>
    <col min="3" max="3" width="8.140625" customWidth="1"/>
    <col min="4" max="8" width="13.5703125" customWidth="1"/>
  </cols>
  <sheetData>
    <row r="2" spans="2:8" ht="15" customHeight="1">
      <c r="B2" s="17" t="s">
        <v>0</v>
      </c>
      <c r="C2" s="17"/>
      <c r="D2" s="21"/>
      <c r="E2" s="21"/>
      <c r="F2" s="21"/>
      <c r="G2" s="21"/>
      <c r="H2" s="21"/>
    </row>
    <row r="3" spans="2:8" ht="15" customHeight="1">
      <c r="B3" s="18" t="str">
        <f>'Income Statement'!$B$3</f>
        <v>Results for three months ended 31 March 2020</v>
      </c>
      <c r="C3" s="18"/>
      <c r="D3" s="22"/>
      <c r="E3" s="22"/>
      <c r="F3" s="22"/>
      <c r="G3" s="22"/>
      <c r="H3" s="22"/>
    </row>
    <row r="4" spans="2:8" ht="15" customHeight="1">
      <c r="B4" s="19"/>
      <c r="C4" s="19"/>
      <c r="D4" s="8"/>
      <c r="E4" s="8"/>
      <c r="F4" s="8"/>
      <c r="G4" s="8"/>
      <c r="H4" s="8"/>
    </row>
    <row r="5" spans="2:8" ht="18.75" customHeight="1">
      <c r="B5" s="20" t="s">
        <v>35</v>
      </c>
      <c r="C5" s="24" t="s">
        <v>36</v>
      </c>
      <c r="D5" s="24" t="s">
        <v>37</v>
      </c>
      <c r="E5" s="24" t="s">
        <v>38</v>
      </c>
      <c r="F5" s="24">
        <v>43646</v>
      </c>
      <c r="G5" s="24">
        <v>43555</v>
      </c>
      <c r="H5" s="24">
        <v>43465</v>
      </c>
    </row>
    <row r="6" spans="2:8" ht="15" customHeight="1">
      <c r="B6" s="25"/>
      <c r="C6" s="26" t="s">
        <v>39</v>
      </c>
      <c r="D6" s="26" t="s">
        <v>39</v>
      </c>
      <c r="E6" s="26" t="s">
        <v>39</v>
      </c>
      <c r="F6" s="26" t="s">
        <v>39</v>
      </c>
      <c r="G6" s="26" t="s">
        <v>39</v>
      </c>
      <c r="H6" s="26" t="s">
        <v>39</v>
      </c>
    </row>
    <row r="7" spans="2:8" ht="15" customHeight="1">
      <c r="B7" s="27" t="s">
        <v>40</v>
      </c>
      <c r="C7" s="28">
        <v>208800000000</v>
      </c>
      <c r="D7" s="28">
        <v>205300000000</v>
      </c>
      <c r="E7" s="28">
        <v>202174000000</v>
      </c>
      <c r="F7" s="28">
        <v>200600000000</v>
      </c>
      <c r="G7" s="28">
        <v>200064000000</v>
      </c>
      <c r="H7" s="28">
        <v>199900000000</v>
      </c>
    </row>
    <row r="8" spans="2:8" ht="15" customHeight="1">
      <c r="B8" s="6" t="s">
        <v>41</v>
      </c>
      <c r="C8" s="16">
        <v>85000000000</v>
      </c>
      <c r="D8" s="16">
        <v>83200000000</v>
      </c>
      <c r="E8" s="16">
        <v>85400000000</v>
      </c>
      <c r="F8" s="16">
        <v>89700000000</v>
      </c>
      <c r="G8" s="16">
        <v>85367000000</v>
      </c>
      <c r="H8" s="16">
        <v>89500000000</v>
      </c>
    </row>
    <row r="9" spans="2:8" ht="15" customHeight="1">
      <c r="B9" s="29" t="s">
        <v>42</v>
      </c>
      <c r="C9" s="30">
        <f>SUM(C7:C8)</f>
        <v>293800000000</v>
      </c>
      <c r="D9" s="30">
        <v>288500000000</v>
      </c>
      <c r="E9" s="30">
        <v>287574000000</v>
      </c>
      <c r="F9" s="30">
        <v>290325862320.95361</v>
      </c>
      <c r="G9" s="30">
        <v>285500000000</v>
      </c>
      <c r="H9" s="30">
        <v>289400000000</v>
      </c>
    </row>
    <row r="10" spans="2:8" ht="15" customHeight="1">
      <c r="B10" s="29"/>
      <c r="C10" s="118"/>
      <c r="D10" s="118"/>
      <c r="E10" s="118"/>
      <c r="F10" s="118"/>
      <c r="G10" s="118"/>
      <c r="H10" s="119"/>
    </row>
    <row r="11" spans="2:8" ht="15" customHeight="1">
      <c r="B11" s="6" t="s">
        <v>43</v>
      </c>
      <c r="C11" s="16">
        <v>178700000000</v>
      </c>
      <c r="D11" s="16">
        <v>177800000000</v>
      </c>
      <c r="E11" s="16">
        <v>176300000000</v>
      </c>
      <c r="F11" s="16">
        <v>174800000000</v>
      </c>
      <c r="G11" s="16">
        <v>171505000000</v>
      </c>
      <c r="H11" s="16">
        <v>172100000000</v>
      </c>
    </row>
    <row r="12" spans="2:8" ht="15" customHeight="1">
      <c r="B12" s="120" t="s">
        <v>44</v>
      </c>
      <c r="C12" s="16">
        <v>68200000000</v>
      </c>
      <c r="D12" s="121">
        <v>65300000000</v>
      </c>
      <c r="E12" s="121">
        <v>65900000000</v>
      </c>
      <c r="F12" s="121">
        <v>68640897681.199997</v>
      </c>
      <c r="G12" s="121">
        <v>69278751460.300003</v>
      </c>
      <c r="H12" s="121">
        <v>70900000000</v>
      </c>
    </row>
    <row r="13" spans="2:8" ht="15" customHeight="1">
      <c r="B13" s="120" t="s">
        <v>45</v>
      </c>
      <c r="C13" s="16">
        <v>29000000000</v>
      </c>
      <c r="D13" s="121">
        <v>29100000000</v>
      </c>
      <c r="E13" s="121">
        <v>28800000000</v>
      </c>
      <c r="F13" s="121">
        <v>30459102318.799988</v>
      </c>
      <c r="G13" s="121">
        <v>28616248539.700012</v>
      </c>
      <c r="H13" s="121">
        <v>30200000000</v>
      </c>
    </row>
    <row r="14" spans="2:8" ht="15" customHeight="1">
      <c r="B14" s="29" t="s">
        <v>46</v>
      </c>
      <c r="C14" s="30">
        <f>SUM(C11:C13)</f>
        <v>275900000000</v>
      </c>
      <c r="D14" s="30">
        <v>272200000000</v>
      </c>
      <c r="E14" s="30">
        <v>271000000000</v>
      </c>
      <c r="F14" s="30">
        <v>273900000000</v>
      </c>
      <c r="G14" s="30">
        <v>269400000000</v>
      </c>
      <c r="H14" s="30">
        <v>273200000000</v>
      </c>
    </row>
    <row r="15" spans="2:8" ht="15" customHeight="1">
      <c r="B15" s="6" t="s">
        <v>47</v>
      </c>
      <c r="C15" s="31">
        <v>17500000000</v>
      </c>
      <c r="D15" s="31">
        <v>15900000000</v>
      </c>
      <c r="E15" s="31">
        <v>16200000000</v>
      </c>
      <c r="F15" s="31">
        <v>16000000000</v>
      </c>
      <c r="G15" s="31">
        <v>15701000000</v>
      </c>
      <c r="H15" s="31">
        <v>15800000000</v>
      </c>
    </row>
    <row r="16" spans="2:8" ht="15" customHeight="1">
      <c r="B16" s="32" t="s">
        <v>48</v>
      </c>
      <c r="C16" s="31">
        <v>400000000</v>
      </c>
      <c r="D16" s="31">
        <v>400000000</v>
      </c>
      <c r="E16" s="31">
        <v>400000000</v>
      </c>
      <c r="F16" s="31">
        <v>404000000</v>
      </c>
      <c r="G16" s="31">
        <v>404000000</v>
      </c>
      <c r="H16" s="31">
        <v>400000000</v>
      </c>
    </row>
    <row r="17" spans="2:8" ht="15" customHeight="1">
      <c r="B17" s="29" t="s">
        <v>49</v>
      </c>
      <c r="C17" s="30">
        <f>SUM(C14:C16)</f>
        <v>293800000000</v>
      </c>
      <c r="D17" s="30">
        <v>288500000000</v>
      </c>
      <c r="E17" s="30">
        <v>287600000000</v>
      </c>
      <c r="F17" s="30">
        <v>290304000000</v>
      </c>
      <c r="G17" s="30">
        <v>285505000000</v>
      </c>
      <c r="H17" s="30">
        <v>289400000000</v>
      </c>
    </row>
    <row r="18" spans="2:8" ht="15" customHeight="1">
      <c r="B18" s="1"/>
      <c r="C18" s="1"/>
      <c r="D18" s="4"/>
      <c r="E18" s="4"/>
      <c r="F18" s="4"/>
      <c r="G18" s="4"/>
      <c r="H18" s="1"/>
    </row>
    <row r="19" spans="2:8" ht="15" customHeight="1">
      <c r="B19" s="3"/>
      <c r="C19" s="3"/>
      <c r="D19" s="3"/>
      <c r="E19" s="3"/>
      <c r="F19" s="3"/>
      <c r="G19" s="3"/>
      <c r="H19" s="3"/>
    </row>
    <row r="20" spans="2:8" ht="15.75" customHeight="1"/>
    <row r="21" spans="2:8">
      <c r="B21" s="2"/>
      <c r="C21" s="2"/>
      <c r="D21" s="2"/>
      <c r="E21" s="2"/>
      <c r="F21" s="2"/>
      <c r="G21" s="2"/>
      <c r="H21" s="2"/>
    </row>
    <row r="22" spans="2:8">
      <c r="B22" s="2"/>
      <c r="C22" s="2"/>
      <c r="D22" s="2"/>
      <c r="E22" s="2"/>
      <c r="F22" s="2"/>
      <c r="G22" s="2"/>
      <c r="H22" s="2"/>
    </row>
    <row r="25" spans="2:8">
      <c r="D25" s="5"/>
      <c r="E25" s="5"/>
      <c r="F25" s="5"/>
      <c r="G25" s="5"/>
      <c r="H25" s="5"/>
    </row>
  </sheetData>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H34"/>
  <sheetViews>
    <sheetView showGridLines="0" showZeros="0" zoomScaleNormal="100" zoomScaleSheetLayoutView="75" workbookViewId="0"/>
  </sheetViews>
  <sheetFormatPr defaultRowHeight="16.5"/>
  <cols>
    <col min="1" max="1" width="9.140625" style="8"/>
    <col min="2" max="2" width="66.42578125" style="8" customWidth="1"/>
    <col min="3" max="3" width="8.140625" style="8" bestFit="1" customWidth="1"/>
    <col min="4" max="8" width="13.5703125" style="8" customWidth="1"/>
    <col min="9" max="16384" width="9.140625" style="8"/>
  </cols>
  <sheetData>
    <row r="2" spans="2:8" ht="15" customHeight="1">
      <c r="B2" s="21" t="s">
        <v>0</v>
      </c>
      <c r="C2" s="21"/>
      <c r="D2" s="21"/>
      <c r="E2" s="21"/>
      <c r="F2" s="21"/>
      <c r="G2" s="21"/>
      <c r="H2" s="21"/>
    </row>
    <row r="3" spans="2:8" ht="15" customHeight="1">
      <c r="B3" s="22" t="str">
        <f>'Income Statement'!$B$3</f>
        <v>Results for three months ended 31 March 2020</v>
      </c>
      <c r="C3" s="22"/>
      <c r="D3" s="22"/>
      <c r="E3" s="22"/>
      <c r="F3" s="22"/>
      <c r="G3" s="22"/>
      <c r="H3" s="22"/>
    </row>
    <row r="4" spans="2:8" ht="15" customHeight="1"/>
    <row r="5" spans="2:8" ht="18.75" customHeight="1">
      <c r="B5" s="92" t="s">
        <v>50</v>
      </c>
      <c r="C5" s="93">
        <v>43921</v>
      </c>
      <c r="D5" s="93">
        <v>43830</v>
      </c>
      <c r="E5" s="93" t="s">
        <v>38</v>
      </c>
      <c r="F5" s="93">
        <v>43646</v>
      </c>
      <c r="G5" s="93">
        <v>43555</v>
      </c>
      <c r="H5" s="93">
        <v>43465</v>
      </c>
    </row>
    <row r="6" spans="2:8" ht="15" customHeight="1">
      <c r="B6" s="25"/>
      <c r="C6" s="34" t="s">
        <v>39</v>
      </c>
      <c r="D6" s="34" t="s">
        <v>39</v>
      </c>
      <c r="E6" s="34" t="s">
        <v>39</v>
      </c>
      <c r="F6" s="34" t="s">
        <v>39</v>
      </c>
      <c r="G6" s="34" t="s">
        <v>39</v>
      </c>
      <c r="H6" s="34" t="s">
        <v>39</v>
      </c>
    </row>
    <row r="7" spans="2:8" ht="15" customHeight="1">
      <c r="B7" s="38" t="s">
        <v>51</v>
      </c>
      <c r="C7" s="38"/>
      <c r="D7" s="38"/>
      <c r="E7" s="38"/>
      <c r="F7" s="38"/>
      <c r="G7" s="38"/>
      <c r="H7" s="38"/>
    </row>
    <row r="8" spans="2:8" ht="15" customHeight="1">
      <c r="B8" s="94" t="s">
        <v>52</v>
      </c>
      <c r="C8" s="95">
        <v>10.7</v>
      </c>
      <c r="D8" s="95">
        <v>10.4</v>
      </c>
      <c r="E8" s="94">
        <v>10.3</v>
      </c>
      <c r="F8" s="94">
        <v>10.4</v>
      </c>
      <c r="G8" s="94">
        <v>10.4</v>
      </c>
      <c r="H8" s="94">
        <v>10.4</v>
      </c>
    </row>
    <row r="9" spans="2:8" ht="15" customHeight="1">
      <c r="B9" s="94" t="s">
        <v>53</v>
      </c>
      <c r="C9" s="126">
        <v>15.6</v>
      </c>
      <c r="D9" s="96">
        <v>15.8</v>
      </c>
      <c r="E9" s="96">
        <v>15.9</v>
      </c>
      <c r="F9" s="96">
        <v>15.7</v>
      </c>
      <c r="G9" s="94">
        <v>15.7</v>
      </c>
      <c r="H9" s="96">
        <v>15</v>
      </c>
    </row>
    <row r="10" spans="2:8" ht="15" customHeight="1">
      <c r="B10" s="97" t="s">
        <v>54</v>
      </c>
      <c r="C10" s="98">
        <v>0.14399999999999999</v>
      </c>
      <c r="D10" s="98">
        <v>0.14299999999999999</v>
      </c>
      <c r="E10" s="98">
        <v>0.13900000000000001</v>
      </c>
      <c r="F10" s="98">
        <v>0.13800000000000001</v>
      </c>
      <c r="G10" s="98">
        <v>0.13300000000000001</v>
      </c>
      <c r="H10" s="98">
        <v>0.13200000000000001</v>
      </c>
    </row>
    <row r="11" spans="2:8" ht="15" customHeight="1">
      <c r="B11" s="97" t="s">
        <v>55</v>
      </c>
      <c r="C11" s="99">
        <v>0.21099999999999999</v>
      </c>
      <c r="D11" s="99">
        <v>0.216</v>
      </c>
      <c r="E11" s="99">
        <v>0.21390000000000001</v>
      </c>
      <c r="F11" s="99">
        <v>0.20899999999999999</v>
      </c>
      <c r="G11" s="99">
        <v>0.20200000000000001</v>
      </c>
      <c r="H11" s="99">
        <v>0.191</v>
      </c>
    </row>
    <row r="12" spans="2:8" ht="15" customHeight="1">
      <c r="B12" s="44" t="s">
        <v>56</v>
      </c>
      <c r="C12" s="100">
        <v>4.7E-2</v>
      </c>
      <c r="D12" s="100">
        <v>4.7E-2</v>
      </c>
      <c r="E12" s="100">
        <v>4.5999999999999999E-2</v>
      </c>
      <c r="F12" s="100">
        <v>4.4999999999999998E-2</v>
      </c>
      <c r="G12" s="100">
        <v>4.4999999999999998E-2</v>
      </c>
      <c r="H12" s="100">
        <v>4.4999999999999998E-2</v>
      </c>
    </row>
    <row r="13" spans="2:8" ht="16.5" customHeight="1">
      <c r="B13" s="6"/>
      <c r="C13" s="7"/>
      <c r="D13" s="6"/>
      <c r="E13" s="6"/>
      <c r="F13" s="7"/>
      <c r="G13" s="6"/>
      <c r="H13" s="6"/>
    </row>
    <row r="14" spans="2:8" ht="16.5" customHeight="1">
      <c r="B14" s="9" t="s">
        <v>57</v>
      </c>
      <c r="C14" s="10"/>
      <c r="D14" s="9"/>
      <c r="E14" s="9"/>
      <c r="F14" s="10"/>
      <c r="G14" s="9"/>
      <c r="H14" s="9"/>
    </row>
    <row r="15" spans="2:8" ht="16.5" customHeight="1">
      <c r="B15" s="11" t="s">
        <v>58</v>
      </c>
      <c r="C15" s="12">
        <v>1.38</v>
      </c>
      <c r="D15" s="12">
        <v>1.42</v>
      </c>
      <c r="E15" s="12">
        <v>1.48</v>
      </c>
      <c r="F15" s="12">
        <v>1.55</v>
      </c>
      <c r="G15" s="12">
        <v>1.42</v>
      </c>
      <c r="H15" s="12">
        <v>1.64</v>
      </c>
    </row>
    <row r="16" spans="2:8" ht="16.5" customHeight="1">
      <c r="B16" s="13" t="s">
        <v>59</v>
      </c>
      <c r="C16" s="127">
        <v>43.2</v>
      </c>
      <c r="D16" s="14">
        <v>42</v>
      </c>
      <c r="E16" s="14">
        <v>45.2</v>
      </c>
      <c r="F16" s="14">
        <v>49</v>
      </c>
      <c r="G16" s="15">
        <v>45</v>
      </c>
      <c r="H16" s="15">
        <v>54.1</v>
      </c>
    </row>
    <row r="17" spans="2:8" ht="15" customHeight="1">
      <c r="B17" s="6"/>
      <c r="C17" s="7"/>
      <c r="D17" s="6"/>
      <c r="E17" s="6"/>
      <c r="F17" s="6"/>
      <c r="G17" s="7"/>
      <c r="H17" s="16"/>
    </row>
    <row r="18" spans="2:8" ht="15" customHeight="1">
      <c r="B18" s="9" t="s">
        <v>60</v>
      </c>
      <c r="C18" s="10"/>
      <c r="D18" s="9"/>
      <c r="E18" s="9"/>
      <c r="F18" s="9"/>
      <c r="G18" s="10"/>
      <c r="H18" s="16"/>
    </row>
    <row r="19" spans="2:8" ht="15" customHeight="1">
      <c r="B19" s="6" t="s">
        <v>61</v>
      </c>
      <c r="C19" s="101">
        <v>68.2</v>
      </c>
      <c r="D19" s="101">
        <v>67.8</v>
      </c>
      <c r="E19" s="101">
        <v>68.3</v>
      </c>
      <c r="F19" s="101">
        <v>70.900000000000006</v>
      </c>
      <c r="G19" s="15">
        <v>71.599999999999994</v>
      </c>
      <c r="H19" s="15">
        <v>73.2</v>
      </c>
    </row>
    <row r="20" spans="2:8" ht="15" customHeight="1">
      <c r="B20" s="102" t="s">
        <v>62</v>
      </c>
      <c r="C20" s="103">
        <v>24.4</v>
      </c>
      <c r="D20" s="103">
        <v>22.5</v>
      </c>
      <c r="E20" s="104">
        <v>15.3</v>
      </c>
      <c r="F20" s="104">
        <v>17.3</v>
      </c>
      <c r="G20" s="15">
        <v>17.399999999999999</v>
      </c>
      <c r="H20" s="15">
        <v>16.8</v>
      </c>
    </row>
    <row r="21" spans="2:8" ht="15" customHeight="1">
      <c r="B21" s="105"/>
      <c r="C21" s="105"/>
      <c r="D21" s="105"/>
      <c r="E21" s="105"/>
      <c r="F21" s="105"/>
      <c r="G21" s="105"/>
      <c r="H21" s="105"/>
    </row>
    <row r="22" spans="2:8" s="107" customFormat="1" ht="15" customHeight="1">
      <c r="B22" s="106"/>
      <c r="C22" s="106"/>
      <c r="D22" s="106"/>
      <c r="E22" s="106"/>
      <c r="F22" s="106"/>
      <c r="G22" s="106"/>
      <c r="H22" s="106"/>
    </row>
    <row r="23" spans="2:8" s="107" customFormat="1" ht="33" customHeight="1">
      <c r="B23" s="141"/>
      <c r="C23" s="141"/>
      <c r="D23" s="141"/>
      <c r="E23" s="141"/>
      <c r="F23" s="141"/>
      <c r="G23" s="141"/>
      <c r="H23" s="141"/>
    </row>
    <row r="24" spans="2:8" s="107" customFormat="1" ht="15.75" customHeight="1">
      <c r="B24" s="142"/>
      <c r="C24" s="142"/>
      <c r="D24" s="142"/>
      <c r="E24" s="142"/>
      <c r="F24" s="142"/>
      <c r="G24" s="142"/>
      <c r="H24" s="142"/>
    </row>
    <row r="25" spans="2:8" ht="15.75" customHeight="1"/>
    <row r="33" spans="2:8">
      <c r="B33" s="107"/>
      <c r="C33" s="107"/>
      <c r="D33" s="107"/>
      <c r="E33" s="107"/>
      <c r="F33" s="107"/>
      <c r="G33" s="107"/>
      <c r="H33" s="107"/>
    </row>
    <row r="34" spans="2:8">
      <c r="B34" s="107"/>
      <c r="C34" s="107"/>
      <c r="D34" s="107"/>
      <c r="E34" s="107"/>
      <c r="F34" s="107"/>
      <c r="G34" s="107"/>
      <c r="H34" s="107"/>
    </row>
  </sheetData>
  <mergeCells count="2">
    <mergeCell ref="B23:H23"/>
    <mergeCell ref="B24:H24"/>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120" zoomScaleNormal="100" zoomScaleSheetLayoutView="120" workbookViewId="0">
      <selection activeCell="B1" sqref="B1"/>
    </sheetView>
  </sheetViews>
  <sheetFormatPr defaultRowHeight="16.5" customHeight="1"/>
  <cols>
    <col min="1" max="1" width="9.140625" style="108"/>
    <col min="2" max="2" width="66.42578125" style="108" customWidth="1"/>
    <col min="3" max="8" width="10.85546875" style="108" customWidth="1"/>
    <col min="9" max="16384" width="9.140625" style="108"/>
  </cols>
  <sheetData>
    <row r="2" spans="2:8" ht="15" customHeight="1">
      <c r="B2" s="21" t="s">
        <v>0</v>
      </c>
      <c r="G2" s="109"/>
    </row>
    <row r="3" spans="2:8" ht="15" customHeight="1">
      <c r="B3" s="22" t="str">
        <f>'Income Statement'!$B$3</f>
        <v>Results for three months ended 31 March 2020</v>
      </c>
    </row>
    <row r="4" spans="2:8" ht="15" customHeight="1">
      <c r="B4" s="110"/>
      <c r="C4" s="110"/>
      <c r="D4" s="110"/>
      <c r="E4" s="110"/>
      <c r="F4" s="110"/>
      <c r="G4" s="110"/>
      <c r="H4" s="110"/>
    </row>
    <row r="5" spans="2:8" ht="15" customHeight="1">
      <c r="B5" s="143" t="s">
        <v>63</v>
      </c>
      <c r="C5" s="143"/>
      <c r="D5" s="143"/>
      <c r="E5" s="143"/>
      <c r="F5" s="143"/>
      <c r="G5" s="143"/>
      <c r="H5" s="143"/>
    </row>
    <row r="6" spans="2:8" ht="15" customHeight="1">
      <c r="B6" s="143"/>
      <c r="C6" s="143"/>
      <c r="D6" s="143"/>
      <c r="E6" s="143"/>
      <c r="F6" s="143"/>
      <c r="G6" s="143"/>
      <c r="H6" s="143"/>
    </row>
    <row r="7" spans="2:8" ht="15" customHeight="1">
      <c r="B7" s="143"/>
      <c r="C7" s="143"/>
      <c r="D7" s="143"/>
      <c r="E7" s="143"/>
      <c r="F7" s="143"/>
      <c r="G7" s="143"/>
      <c r="H7" s="143"/>
    </row>
    <row r="8" spans="2:8" ht="15" customHeight="1">
      <c r="B8" s="143"/>
      <c r="C8" s="143"/>
      <c r="D8" s="143"/>
      <c r="E8" s="143"/>
      <c r="F8" s="143"/>
      <c r="G8" s="143"/>
      <c r="H8" s="143"/>
    </row>
    <row r="9" spans="2:8" ht="15" customHeight="1">
      <c r="B9" s="143"/>
      <c r="C9" s="143"/>
      <c r="D9" s="143"/>
      <c r="E9" s="143"/>
      <c r="F9" s="143"/>
      <c r="G9" s="143"/>
      <c r="H9" s="143"/>
    </row>
    <row r="10" spans="2:8" ht="15" customHeight="1">
      <c r="B10" s="143"/>
      <c r="C10" s="143"/>
      <c r="D10" s="143"/>
      <c r="E10" s="143"/>
      <c r="F10" s="143"/>
      <c r="G10" s="143"/>
      <c r="H10" s="143"/>
    </row>
    <row r="11" spans="2:8" ht="15" customHeight="1">
      <c r="B11" s="143"/>
      <c r="C11" s="143"/>
      <c r="D11" s="143"/>
      <c r="E11" s="143"/>
      <c r="F11" s="143"/>
      <c r="G11" s="143"/>
      <c r="H11" s="143"/>
    </row>
    <row r="12" spans="2:8" ht="15" customHeight="1">
      <c r="B12" s="143"/>
      <c r="C12" s="143"/>
      <c r="D12" s="143"/>
      <c r="E12" s="143"/>
      <c r="F12" s="143"/>
      <c r="G12" s="143"/>
      <c r="H12" s="143"/>
    </row>
    <row r="13" spans="2:8" ht="15" customHeight="1">
      <c r="B13" s="143"/>
      <c r="C13" s="143"/>
      <c r="D13" s="143"/>
      <c r="E13" s="143"/>
      <c r="F13" s="143"/>
      <c r="G13" s="143"/>
      <c r="H13" s="143"/>
    </row>
    <row r="14" spans="2:8" ht="15" customHeight="1">
      <c r="B14" s="143"/>
      <c r="C14" s="143"/>
      <c r="D14" s="143"/>
      <c r="E14" s="143"/>
      <c r="F14" s="143"/>
      <c r="G14" s="143"/>
      <c r="H14" s="143"/>
    </row>
    <row r="15" spans="2:8" ht="15" customHeight="1">
      <c r="B15" s="143"/>
      <c r="C15" s="143"/>
      <c r="D15" s="143"/>
      <c r="E15" s="143"/>
      <c r="F15" s="143"/>
      <c r="G15" s="143"/>
      <c r="H15" s="143"/>
    </row>
    <row r="16" spans="2:8" ht="15" customHeight="1">
      <c r="B16" s="143"/>
      <c r="C16" s="143"/>
      <c r="D16" s="143"/>
      <c r="E16" s="143"/>
      <c r="F16" s="143"/>
      <c r="G16" s="143"/>
      <c r="H16" s="143"/>
    </row>
    <row r="17" spans="2:8" ht="15" customHeight="1">
      <c r="B17" s="143"/>
      <c r="C17" s="143"/>
      <c r="D17" s="143"/>
      <c r="E17" s="143"/>
      <c r="F17" s="143"/>
      <c r="G17" s="143"/>
      <c r="H17" s="143"/>
    </row>
    <row r="18" spans="2:8" ht="15" customHeight="1">
      <c r="B18" s="143"/>
      <c r="C18" s="143"/>
      <c r="D18" s="143"/>
      <c r="E18" s="143"/>
      <c r="F18" s="143"/>
      <c r="G18" s="143"/>
      <c r="H18" s="143"/>
    </row>
    <row r="19" spans="2:8" ht="15" customHeight="1">
      <c r="B19" s="143"/>
      <c r="C19" s="143"/>
      <c r="D19" s="143"/>
      <c r="E19" s="143"/>
      <c r="F19" s="143"/>
      <c r="G19" s="143"/>
      <c r="H19" s="143"/>
    </row>
    <row r="20" spans="2:8" ht="15" customHeight="1">
      <c r="B20" s="143"/>
      <c r="C20" s="143"/>
      <c r="D20" s="143"/>
      <c r="E20" s="143"/>
      <c r="F20" s="143"/>
      <c r="G20" s="143"/>
      <c r="H20" s="143"/>
    </row>
    <row r="21" spans="2:8" ht="15" customHeight="1">
      <c r="B21" s="143"/>
      <c r="C21" s="143"/>
      <c r="D21" s="143"/>
      <c r="E21" s="143"/>
      <c r="F21" s="143"/>
      <c r="G21" s="143"/>
      <c r="H21" s="143"/>
    </row>
    <row r="22" spans="2:8" ht="16.5" customHeight="1">
      <c r="B22" s="143"/>
      <c r="C22" s="143"/>
      <c r="D22" s="143"/>
      <c r="E22" s="143"/>
      <c r="F22" s="143"/>
      <c r="G22" s="143"/>
      <c r="H22" s="143"/>
    </row>
    <row r="23" spans="2:8" ht="16.5" customHeight="1">
      <c r="B23" s="143"/>
      <c r="C23" s="143"/>
      <c r="D23" s="143"/>
      <c r="E23" s="143"/>
      <c r="F23" s="143"/>
      <c r="G23" s="143"/>
      <c r="H23" s="143"/>
    </row>
    <row r="30" spans="2:8" s="111" customFormat="1" ht="16.5" customHeight="1"/>
    <row r="31" spans="2:8" s="111" customFormat="1" ht="18.75" customHeight="1"/>
    <row r="32" spans="2:8" s="111" customFormat="1" ht="16.5" customHeight="1"/>
    <row r="33" spans="2:9" s="111" customFormat="1" ht="15.75" customHeight="1"/>
    <row r="36" spans="2:9" ht="16.5" customHeight="1">
      <c r="B36" s="143"/>
      <c r="C36" s="143"/>
      <c r="D36" s="143"/>
      <c r="E36" s="143"/>
      <c r="F36" s="143"/>
      <c r="G36" s="143"/>
    </row>
    <row r="37" spans="2:9" ht="16.5" customHeight="1">
      <c r="B37" s="144"/>
      <c r="C37" s="144"/>
      <c r="D37" s="144"/>
      <c r="E37" s="144"/>
      <c r="F37" s="144"/>
      <c r="G37" s="144"/>
      <c r="H37" s="112"/>
      <c r="I37" s="112"/>
    </row>
    <row r="38" spans="2:9" ht="16.5" customHeight="1">
      <c r="B38" s="144"/>
      <c r="C38" s="144"/>
      <c r="D38" s="144"/>
      <c r="E38" s="144"/>
      <c r="F38" s="144"/>
      <c r="G38" s="144"/>
      <c r="H38" s="112"/>
      <c r="I38" s="112"/>
    </row>
    <row r="44" spans="2:9" ht="16.5" customHeight="1">
      <c r="B44" s="113"/>
    </row>
    <row r="49" spans="2:2" ht="16.5" customHeight="1">
      <c r="B49" s="111"/>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2026-06-04T07:31:57Z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